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000" windowHeight="10155" firstSheet="3" activeTab="11"/>
  </bookViews>
  <sheets>
    <sheet name="leden 2017" sheetId="4" r:id="rId1"/>
    <sheet name="únor 2017" sheetId="5" r:id="rId2"/>
    <sheet name="březen 2017" sheetId="6" r:id="rId3"/>
    <sheet name="duben 2017" sheetId="7" r:id="rId4"/>
    <sheet name="květen 2017" sheetId="8" r:id="rId5"/>
    <sheet name="červen 2017" sheetId="9" r:id="rId6"/>
    <sheet name="červenec 2017" sheetId="10" r:id="rId7"/>
    <sheet name="srpen 2017" sheetId="11" r:id="rId8"/>
    <sheet name="září 2017" sheetId="12" r:id="rId9"/>
    <sheet name="říjen 2017" sheetId="13" r:id="rId10"/>
    <sheet name="listopad 2017" sheetId="14" r:id="rId11"/>
    <sheet name="prosinec 2017" sheetId="15" r:id="rId12"/>
    <sheet name="Sheet3" sheetId="3" r:id="rId13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A62" i="15" l="1"/>
  <c r="F52" i="15"/>
  <c r="E32" i="15"/>
  <c r="E29" i="15"/>
  <c r="E23" i="15"/>
  <c r="E21" i="15" l="1"/>
  <c r="F35" i="15" s="1"/>
  <c r="A62" i="14"/>
  <c r="F52" i="14"/>
  <c r="E32" i="14"/>
  <c r="E29" i="14"/>
  <c r="E23" i="14"/>
  <c r="F34" i="15" l="1"/>
  <c r="F23" i="15"/>
  <c r="F30" i="15"/>
  <c r="F25" i="15"/>
  <c r="F32" i="15"/>
  <c r="F33" i="15"/>
  <c r="F24" i="15"/>
  <c r="F29" i="15"/>
  <c r="F44" i="15"/>
  <c r="F31" i="15"/>
  <c r="E21" i="14"/>
  <c r="F35" i="14" s="1"/>
  <c r="A62" i="13"/>
  <c r="F52" i="13"/>
  <c r="E32" i="13"/>
  <c r="E29" i="13"/>
  <c r="E23" i="13"/>
  <c r="F21" i="15" l="1"/>
  <c r="F34" i="14"/>
  <c r="F23" i="14"/>
  <c r="F30" i="14"/>
  <c r="F25" i="14"/>
  <c r="F32" i="14"/>
  <c r="F33" i="14"/>
  <c r="F24" i="14"/>
  <c r="F29" i="14"/>
  <c r="F44" i="14"/>
  <c r="F31" i="14"/>
  <c r="E21" i="13"/>
  <c r="F35" i="13" s="1"/>
  <c r="E32" i="12"/>
  <c r="F21" i="14" l="1"/>
  <c r="F34" i="13"/>
  <c r="F31" i="13"/>
  <c r="F30" i="13"/>
  <c r="F25" i="13"/>
  <c r="F44" i="13"/>
  <c r="F33" i="13"/>
  <c r="F24" i="13"/>
  <c r="F29" i="13"/>
  <c r="F23" i="13"/>
  <c r="F32" i="13"/>
  <c r="A62" i="12"/>
  <c r="F52" i="12"/>
  <c r="E29" i="12"/>
  <c r="E23" i="12"/>
  <c r="F21" i="13" l="1"/>
  <c r="E21" i="12"/>
  <c r="F35" i="12" s="1"/>
  <c r="A62" i="11"/>
  <c r="F52" i="11"/>
  <c r="E32" i="11"/>
  <c r="E29" i="11"/>
  <c r="E23" i="11"/>
  <c r="F34" i="12" l="1"/>
  <c r="F23" i="12"/>
  <c r="F30" i="12"/>
  <c r="F25" i="12"/>
  <c r="F32" i="12"/>
  <c r="F33" i="12"/>
  <c r="F24" i="12"/>
  <c r="F29" i="12"/>
  <c r="F44" i="12"/>
  <c r="F31" i="12"/>
  <c r="E21" i="11"/>
  <c r="F44" i="11" s="1"/>
  <c r="A62" i="10"/>
  <c r="F52" i="10"/>
  <c r="E32" i="10"/>
  <c r="E29" i="10"/>
  <c r="E23" i="10"/>
  <c r="F21" i="12" l="1"/>
  <c r="F34" i="11"/>
  <c r="F33" i="11"/>
  <c r="F25" i="11"/>
  <c r="F24" i="11"/>
  <c r="F23" i="11"/>
  <c r="F31" i="11"/>
  <c r="F35" i="11"/>
  <c r="F30" i="11"/>
  <c r="F29" i="11"/>
  <c r="F32" i="11"/>
  <c r="E21" i="10"/>
  <c r="F35" i="10" s="1"/>
  <c r="A62" i="9"/>
  <c r="F52" i="9"/>
  <c r="E32" i="9"/>
  <c r="E29" i="9"/>
  <c r="E23" i="9"/>
  <c r="F21" i="11" l="1"/>
  <c r="F34" i="10"/>
  <c r="F23" i="10"/>
  <c r="F30" i="10"/>
  <c r="F25" i="10"/>
  <c r="F32" i="10"/>
  <c r="F33" i="10"/>
  <c r="F24" i="10"/>
  <c r="F29" i="10"/>
  <c r="F44" i="10"/>
  <c r="F31" i="10"/>
  <c r="E21" i="9"/>
  <c r="F35" i="9" s="1"/>
  <c r="A62" i="8"/>
  <c r="F52" i="8"/>
  <c r="E32" i="8"/>
  <c r="E29" i="8"/>
  <c r="E23" i="8"/>
  <c r="F21" i="10" l="1"/>
  <c r="F24" i="9"/>
  <c r="F44" i="9"/>
  <c r="F33" i="9"/>
  <c r="F29" i="9"/>
  <c r="F31" i="9"/>
  <c r="F30" i="9"/>
  <c r="F34" i="9"/>
  <c r="F25" i="9"/>
  <c r="F32" i="9"/>
  <c r="F23" i="9"/>
  <c r="F23" i="8"/>
  <c r="E21" i="8"/>
  <c r="F24" i="8"/>
  <c r="F30" i="8"/>
  <c r="F33" i="8"/>
  <c r="A62" i="7"/>
  <c r="F52" i="7"/>
  <c r="E32" i="7"/>
  <c r="E29" i="7"/>
  <c r="E23" i="7"/>
  <c r="F21" i="9" l="1"/>
  <c r="F35" i="8"/>
  <c r="F44" i="8"/>
  <c r="F32" i="8"/>
  <c r="F31" i="8"/>
  <c r="F29" i="8"/>
  <c r="F21" i="8" s="1"/>
  <c r="F34" i="8"/>
  <c r="F25" i="8"/>
  <c r="E21" i="7"/>
  <c r="F35" i="7" s="1"/>
  <c r="A62" i="6"/>
  <c r="F52" i="6"/>
  <c r="E32" i="6"/>
  <c r="E29" i="6"/>
  <c r="E23" i="6"/>
  <c r="F34" i="7" l="1"/>
  <c r="F23" i="7"/>
  <c r="F30" i="7"/>
  <c r="F25" i="7"/>
  <c r="F32" i="7"/>
  <c r="F33" i="7"/>
  <c r="F24" i="7"/>
  <c r="F29" i="7"/>
  <c r="F44" i="7"/>
  <c r="F31" i="7"/>
  <c r="E21" i="6"/>
  <c r="F29" i="6" s="1"/>
  <c r="A62" i="5"/>
  <c r="F52" i="5"/>
  <c r="E32" i="5"/>
  <c r="E29" i="5"/>
  <c r="E23" i="5"/>
  <c r="F21" i="7" l="1"/>
  <c r="F44" i="6"/>
  <c r="F34" i="6"/>
  <c r="F31" i="6"/>
  <c r="F25" i="6"/>
  <c r="F35" i="6"/>
  <c r="F33" i="6"/>
  <c r="F30" i="6"/>
  <c r="F24" i="6"/>
  <c r="F32" i="6"/>
  <c r="F23" i="6"/>
  <c r="E21" i="5"/>
  <c r="F23" i="5" s="1"/>
  <c r="A62" i="4"/>
  <c r="F21" i="6" l="1"/>
  <c r="F35" i="5"/>
  <c r="F30" i="5"/>
  <c r="F33" i="5"/>
  <c r="F24" i="5"/>
  <c r="F44" i="5"/>
  <c r="F32" i="5"/>
  <c r="F31" i="5"/>
  <c r="F34" i="5"/>
  <c r="F29" i="5"/>
  <c r="F25" i="5"/>
  <c r="F52" i="4"/>
  <c r="E32" i="4"/>
  <c r="E29" i="4"/>
  <c r="E23" i="4"/>
  <c r="F21" i="5" l="1"/>
  <c r="E21" i="4"/>
  <c r="F35" i="4" s="1"/>
  <c r="F33" i="4" l="1"/>
  <c r="F34" i="4"/>
  <c r="F24" i="4"/>
  <c r="F25" i="4"/>
  <c r="F30" i="4"/>
  <c r="F44" i="4"/>
  <c r="F31" i="4"/>
  <c r="F29" i="4"/>
  <c r="F32" i="4"/>
  <c r="F23" i="4"/>
  <c r="F21" i="4" l="1"/>
</calcChain>
</file>

<file path=xl/sharedStrings.xml><?xml version="1.0" encoding="utf-8"?>
<sst xmlns="http://schemas.openxmlformats.org/spreadsheetml/2006/main" count="720" uniqueCount="68">
  <si>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</si>
  <si>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</si>
  <si>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</si>
  <si>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ISIN</t>
  </si>
  <si>
    <t>Měna</t>
  </si>
  <si>
    <t>CZK</t>
  </si>
  <si>
    <t>Druh fondu</t>
  </si>
  <si>
    <t>otevřený podílový fond</t>
  </si>
  <si>
    <t>Jmenovitá hodnota PL, Kč</t>
  </si>
  <si>
    <t>Typ fondu</t>
  </si>
  <si>
    <t xml:space="preserve">Měsíční informace fondu kolektivního investování dle § 239 odst. 1 písm. c) </t>
  </si>
  <si>
    <t>A  K  T  I  V  A</t>
  </si>
  <si>
    <t>ř.</t>
  </si>
  <si>
    <t>Hodnota, tis. Kč</t>
  </si>
  <si>
    <t>Podíl                                                    na celkových aktivech, %</t>
  </si>
  <si>
    <t>k datu</t>
  </si>
  <si>
    <t>Aktiva celkem</t>
  </si>
  <si>
    <t>Pokladní hotovost</t>
  </si>
  <si>
    <t>Pohledávky za bankami a družstevními záložnami</t>
  </si>
  <si>
    <t>Pohledávky za bankami a DZ - splatné na požádání</t>
  </si>
  <si>
    <t>Pohledávky za bankami a DZ - ostatní pohledávky</t>
  </si>
  <si>
    <t>Pohledávky za nebankovními subjekty</t>
  </si>
  <si>
    <t>Pohledávky za nebank. subjekty - splatné na požádání</t>
  </si>
  <si>
    <t>Pohledávky za nebank. subjekty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</si>
  <si>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</si>
  <si>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</si>
  <si>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</si>
  <si>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</si>
  <si>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</si>
  <si>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</si>
  <si>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</si>
  <si>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Účasti s podstatným a rozhodujícím vlivem</t>
  </si>
  <si>
    <t>Dlouhodobý nehmotný majetek</t>
  </si>
  <si>
    <t>Zřizovací výdaje</t>
  </si>
  <si>
    <t>Goodwill</t>
  </si>
  <si>
    <t>Ostatní dlouhodobý nehmotný majetek</t>
  </si>
  <si>
    <t>Dlouhodobý hmotný majetek</t>
  </si>
  <si>
    <t>Pozemky a budovy pro provozní činnost</t>
  </si>
  <si>
    <t>Ostatní dlouhodobý hmotný majetek</t>
  </si>
  <si>
    <t>Ostatní aktiva</t>
  </si>
  <si>
    <t>Pohledávky z upsaného základního kapitálu</t>
  </si>
  <si>
    <t>Náklady a příjmy příštích období</t>
  </si>
  <si>
    <t xml:space="preserve">Měsíční informace fondu kolektivního investování dle § 239 odst. 1 písm b) </t>
  </si>
  <si>
    <t>Počet (ks)</t>
  </si>
  <si>
    <t>Hodnota (Kč)</t>
  </si>
  <si>
    <t>Ukazatel</t>
  </si>
  <si>
    <t>Podílové listy vydané ve sledovaném období</t>
  </si>
  <si>
    <t>Podílové listy odkoupené ve sledovaném období</t>
  </si>
  <si>
    <t>Raiffeisen investiční společnost a.s.
Praha 4, Hvězdova 1716/2b, PSČ 140 78, IČ: 29146739
zapsaná v obchodním rejstříku vedeném Městským soudem v Praze, oddíl B, vložka 18837
http://www.rfis.cz</t>
  </si>
  <si>
    <t>Raiffeisen fond flexibilního růstu</t>
  </si>
  <si>
    <t>CZ0008474871</t>
  </si>
  <si>
    <t>standardní</t>
  </si>
  <si>
    <t xml:space="preserve">Měsíční informace fondu kolektivního investování dle § 239 odst. 1 písm a) </t>
  </si>
  <si>
    <t>ISIN třídy</t>
  </si>
  <si>
    <t>Aktuální hodnota fondového kapitálu (Kč)</t>
  </si>
  <si>
    <t xml:space="preserve"> -</t>
  </si>
  <si>
    <t>za období 1.1. -</t>
  </si>
  <si>
    <t>za období 1.2. -</t>
  </si>
  <si>
    <t>za období 1.3. -</t>
  </si>
  <si>
    <t>za období 1.4. -</t>
  </si>
  <si>
    <t>za období 1.5. -</t>
  </si>
  <si>
    <t>za období 1.6. -</t>
  </si>
  <si>
    <t>za období 1.7. -</t>
  </si>
  <si>
    <t>za období 1.8. -</t>
  </si>
  <si>
    <t>za období 1.9. -</t>
  </si>
  <si>
    <t>za období 1.10. -</t>
  </si>
  <si>
    <t>za období 1.11. -</t>
  </si>
  <si>
    <t>za období 1.12.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</si>
</sst>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</font>
    <font>
      <b/>
      <sz val="10"/>
      <name val="Arial CE"/>
      <charset val="238"/>
    </font>
    <font>
      <sz val="8"/>
      <name val="Arial CE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28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1" fontId="4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left" vertical="top"/>
    </xf>
    <xf numFmtId="0" fontId="9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1"/>
    </xf>
    <xf numFmtId="0" fontId="18" fillId="0" borderId="19" xfId="1" applyFont="1" applyFill="1" applyBorder="1" applyAlignment="1">
      <alignment vertical="center" wrapText="1"/>
    </xf>
    <xf numFmtId="0" fontId="17" fillId="0" borderId="20" xfId="1" applyFont="1" applyFill="1" applyBorder="1" applyAlignment="1" applyProtection="1">
      <alignment horizontal="center" vertical="center" wrapText="1"/>
    </xf>
    <xf numFmtId="3" fontId="4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3" xfId="1" applyFont="1" applyFill="1" applyBorder="1" applyAlignment="1">
      <alignment horizontal="left" vertical="center" indent="1"/>
    </xf>
    <xf numFmtId="0" fontId="1" fillId="0" borderId="23" xfId="1" applyFont="1" applyFill="1" applyBorder="1" applyAlignment="1">
      <alignment horizontal="left" vertical="center" indent="2"/>
    </xf>
    <xf numFmtId="0" fontId="1" fillId="0" borderId="19" xfId="1" applyFont="1" applyBorder="1" applyAlignment="1">
      <alignment vertical="center"/>
    </xf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7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7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3" fontId="4" fillId="0" borderId="27" xfId="1" applyNumberFormat="1" applyFont="1" applyFill="1" applyBorder="1" applyAlignment="1" applyProtection="1">
      <alignment horizontal="right" vertical="center" indent="1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5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Alignment="1" applyProtection="1">
      <alignment horizontal="left"/>
    </xf>
    <xf numFmtId="0" fontId="20" fillId="0" borderId="6" xfId="1" applyFont="1" applyFill="1" applyBorder="1" applyAlignment="1" applyProtection="1">
      <alignment horizontal="centerContinuous"/>
    </xf>
    <xf numFmtId="0" fontId="1" fillId="0" borderId="7" xfId="1" applyFill="1" applyBorder="1" applyAlignment="1" applyProtection="1">
      <alignment horizontal="centerContinuous"/>
    </xf>
    <xf numFmtId="0" fontId="20" fillId="0" borderId="11" xfId="1" applyFont="1" applyFill="1" applyBorder="1" applyAlignment="1" applyProtection="1">
      <alignment horizontal="centerContinuous" vertical="top"/>
    </xf>
    <xf numFmtId="0" fontId="1" fillId="0" borderId="12" xfId="1" applyFill="1" applyBorder="1" applyAlignment="1" applyProtection="1">
      <alignment horizontal="centerContinuous" vertical="top"/>
    </xf>
    <xf numFmtId="0" fontId="14" fillId="0" borderId="13" xfId="1" applyFont="1" applyFill="1" applyBorder="1" applyAlignment="1" applyProtection="1">
      <alignment horizontal="center" vertical="top"/>
    </xf>
    <xf numFmtId="0" fontId="14" fillId="0" borderId="12" xfId="1" applyFont="1" applyFill="1" applyBorder="1" applyAlignment="1" applyProtection="1">
      <alignment horizontal="right" vertical="center" wrapText="1"/>
    </xf>
    <xf numFmtId="0" fontId="9" fillId="0" borderId="19" xfId="1" applyFont="1" applyFill="1" applyBorder="1" applyAlignment="1" applyProtection="1">
      <alignment vertical="center" wrapText="1"/>
    </xf>
    <xf numFmtId="3" fontId="1" fillId="0" borderId="22" xfId="1" applyNumberFormat="1" applyFont="1" applyFill="1" applyBorder="1" applyAlignment="1" applyProtection="1">
      <alignment horizontal="right" vertical="center" indent="1"/>
    </xf>
    <xf numFmtId="0" fontId="9" fillId="0" borderId="25" xfId="1" applyFont="1" applyFill="1" applyBorder="1" applyAlignment="1" applyProtection="1">
      <alignment vertical="center" wrapText="1"/>
    </xf>
    <xf numFmtId="3" fontId="1" fillId="0" borderId="28" xfId="1" applyNumberFormat="1" applyFont="1" applyFill="1" applyBorder="1" applyAlignment="1" applyProtection="1">
      <alignment horizontal="right" vertical="center" indent="1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0" fontId="21" fillId="2" borderId="0" xfId="2" applyFont="1" applyFill="1" applyAlignment="1">
      <alignment horizontal="centerContinuous" vertical="center" wrapText="1"/>
    </xf>
    <xf numFmtId="0" fontId="22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19" fillId="0" borderId="0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3" fontId="4" fillId="0" borderId="0" xfId="0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>
      <alignment horizontal="left" vertical="center" indent="1"/>
    </xf>
    <xf numFmtId="0" fontId="23" fillId="0" borderId="0" xfId="0" applyFont="1"/>
    <xf numFmtId="0" fontId="7" fillId="0" borderId="6" xfId="0" applyFont="1" applyFill="1" applyBorder="1" applyAlignment="1">
      <alignment vertical="center"/>
    </xf>
    <xf numFmtId="0" fontId="7" fillId="0" borderId="34" xfId="0" applyFont="1" applyFill="1" applyBorder="1" applyAlignment="1">
      <alignment vertical="center"/>
    </xf>
    <xf numFmtId="0" fontId="21" fillId="0" borderId="34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14" fontId="21" fillId="0" borderId="14" xfId="0" applyNumberFormat="1" applyFont="1" applyFill="1" applyBorder="1" applyAlignment="1">
      <alignment horizontal="left" vertical="center"/>
    </xf>
    <xf numFmtId="1" fontId="1" fillId="0" borderId="35" xfId="0" applyNumberFormat="1" applyFont="1" applyFill="1" applyBorder="1" applyAlignment="1">
      <alignment horizontal="left" vertical="center" indent="1"/>
    </xf>
    <xf numFmtId="0" fontId="17" fillId="0" borderId="35" xfId="0" applyFont="1" applyFill="1" applyBorder="1" applyAlignment="1" applyProtection="1">
      <alignment horizontal="center" vertical="center" wrapText="1"/>
    </xf>
    <xf numFmtId="0" fontId="0" fillId="0" borderId="0" xfId="0" applyBorder="1" applyAlignment="1"/>
    <xf numFmtId="0" fontId="21" fillId="0" borderId="17" xfId="0" applyFont="1" applyFill="1" applyBorder="1" applyAlignment="1">
      <alignment horizontal="center" vertical="center"/>
    </xf>
    <xf numFmtId="0" fontId="21" fillId="0" borderId="26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distributed"/>
    </xf>
    <xf numFmtId="0" fontId="21" fillId="0" borderId="13" xfId="0" applyFont="1" applyFill="1" applyBorder="1" applyAlignment="1">
      <alignment horizontal="center" vertical="distributed"/>
    </xf>
    <xf numFmtId="0" fontId="21" fillId="0" borderId="11" xfId="0" applyFont="1" applyFill="1" applyBorder="1" applyAlignment="1">
      <alignment horizontal="right" vertical="center"/>
    </xf>
    <xf numFmtId="0" fontId="21" fillId="0" borderId="12" xfId="0" applyFont="1" applyFill="1" applyBorder="1" applyAlignment="1">
      <alignment horizontal="right" vertical="center"/>
    </xf>
    <xf numFmtId="3" fontId="0" fillId="0" borderId="11" xfId="0" applyNumberFormat="1" applyBorder="1" applyAlignment="1">
      <alignment horizontal="center"/>
    </xf>
    <xf numFmtId="3" fontId="0" fillId="0" borderId="12" xfId="0" applyNumberFormat="1" applyBorder="1" applyAlignment="1">
      <alignment horizontal="center"/>
    </xf>
    <xf numFmtId="3" fontId="0" fillId="0" borderId="14" xfId="0" applyNumberFormat="1" applyBorder="1" applyAlignment="1">
      <alignment horizontal="center"/>
    </xf>
  </cellXfs>
  <cellStyles count="3">
    <cellStyle name="Normal" xfId="0" builtinId="0"/>
    <cellStyle name="Normal 2" xfId="1"/>
    <cellStyle name="normální_Denni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workbookViewId="0">
      <selection activeCell="C62" sqref="C62:E62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49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50</v>
      </c>
      <c r="C9" s="19"/>
      <c r="D9" s="20"/>
      <c r="E9" s="21" t="s">
        <v>4</v>
      </c>
      <c r="F9" s="22" t="s">
        <v>5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6</v>
      </c>
      <c r="B11" s="25" t="s">
        <v>7</v>
      </c>
      <c r="C11" s="26"/>
      <c r="D11" s="27"/>
      <c r="E11" s="28" t="s">
        <v>8</v>
      </c>
      <c r="F11" s="29" t="s">
        <v>55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9</v>
      </c>
      <c r="B13" s="29" t="s">
        <v>51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10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11</v>
      </c>
      <c r="B19" s="42"/>
      <c r="C19" s="43"/>
      <c r="D19" s="44" t="s">
        <v>12</v>
      </c>
      <c r="E19" s="45" t="s">
        <v>13</v>
      </c>
      <c r="F19" s="46" t="s">
        <v>14</v>
      </c>
    </row>
    <row r="20" spans="1:6" ht="13.5" thickBot="1" x14ac:dyDescent="0.25">
      <c r="A20" s="47"/>
      <c r="B20" s="48"/>
      <c r="C20" s="49"/>
      <c r="D20" s="50"/>
      <c r="E20" s="51" t="s">
        <v>15</v>
      </c>
      <c r="F20" s="52">
        <v>42766</v>
      </c>
    </row>
    <row r="21" spans="1:6" x14ac:dyDescent="0.2">
      <c r="A21" s="53" t="s">
        <v>16</v>
      </c>
      <c r="B21" s="54"/>
      <c r="C21" s="54"/>
      <c r="D21" s="55">
        <v>1</v>
      </c>
      <c r="E21" s="56">
        <f>E23+E29+E32+E44</f>
        <v>2314764</v>
      </c>
      <c r="F21" s="57">
        <f>F23+F29+F32+F44</f>
        <v>100</v>
      </c>
    </row>
    <row r="22" spans="1:6" hidden="1" x14ac:dyDescent="0.2">
      <c r="A22" s="58" t="s">
        <v>17</v>
      </c>
      <c r="B22" s="59"/>
      <c r="C22" s="59"/>
      <c r="D22" s="60">
        <v>2</v>
      </c>
      <c r="E22" s="61"/>
      <c r="F22" s="62"/>
    </row>
    <row r="23" spans="1:6" x14ac:dyDescent="0.2">
      <c r="A23" s="63" t="s">
        <v>18</v>
      </c>
      <c r="B23" s="59"/>
      <c r="C23" s="59"/>
      <c r="D23" s="60">
        <v>3</v>
      </c>
      <c r="E23" s="61">
        <f>E24+E25</f>
        <v>44653</v>
      </c>
      <c r="F23" s="62">
        <f>E23/E21*100</f>
        <v>1.9290519465483307</v>
      </c>
    </row>
    <row r="24" spans="1:6" x14ac:dyDescent="0.2">
      <c r="A24" s="64" t="s">
        <v>19</v>
      </c>
      <c r="B24" s="65"/>
      <c r="C24" s="65"/>
      <c r="D24" s="60">
        <v>4</v>
      </c>
      <c r="E24" s="61">
        <v>44653</v>
      </c>
      <c r="F24" s="62">
        <f>E24/E21*100</f>
        <v>1.9290519465483307</v>
      </c>
    </row>
    <row r="25" spans="1:6" x14ac:dyDescent="0.2">
      <c r="A25" s="64" t="s">
        <v>20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21</v>
      </c>
      <c r="B26" s="65"/>
      <c r="C26" s="65"/>
      <c r="D26" s="60">
        <v>6</v>
      </c>
      <c r="E26" s="61"/>
      <c r="F26" s="62"/>
    </row>
    <row r="27" spans="1:6" hidden="1" x14ac:dyDescent="0.2">
      <c r="A27" s="64" t="s">
        <v>22</v>
      </c>
      <c r="B27" s="65"/>
      <c r="C27" s="65"/>
      <c r="D27" s="60">
        <v>7</v>
      </c>
      <c r="E27" s="61"/>
      <c r="F27" s="62"/>
    </row>
    <row r="28" spans="1:6" hidden="1" x14ac:dyDescent="0.2">
      <c r="A28" s="64" t="s">
        <v>23</v>
      </c>
      <c r="B28" s="65"/>
      <c r="C28" s="65"/>
      <c r="D28" s="60">
        <v>8</v>
      </c>
      <c r="E28" s="61"/>
      <c r="F28" s="62"/>
    </row>
    <row r="29" spans="1:6" x14ac:dyDescent="0.2">
      <c r="A29" s="63" t="s">
        <v>24</v>
      </c>
      <c r="B29" s="65"/>
      <c r="C29" s="65"/>
      <c r="D29" s="60">
        <v>9</v>
      </c>
      <c r="E29" s="61">
        <f>E30+E31</f>
        <v>1861006</v>
      </c>
      <c r="F29" s="62">
        <f>E29/E21*100</f>
        <v>80.397224079863008</v>
      </c>
    </row>
    <row r="30" spans="1:6" x14ac:dyDescent="0.2">
      <c r="A30" s="64" t="s">
        <v>25</v>
      </c>
      <c r="B30" s="65"/>
      <c r="C30" s="65"/>
      <c r="D30" s="60">
        <v>10</v>
      </c>
      <c r="E30" s="61">
        <v>1339217</v>
      </c>
      <c r="F30" s="62">
        <f>E30/E21*100</f>
        <v>57.855444442716411</v>
      </c>
    </row>
    <row r="31" spans="1:6" x14ac:dyDescent="0.2">
      <c r="A31" s="64" t="s">
        <v>26</v>
      </c>
      <c r="B31" s="65"/>
      <c r="C31" s="65"/>
      <c r="D31" s="60">
        <v>11</v>
      </c>
      <c r="E31" s="61">
        <v>521789</v>
      </c>
      <c r="F31" s="62">
        <f>E31/E21*100</f>
        <v>22.541779637146593</v>
      </c>
    </row>
    <row r="32" spans="1:6" x14ac:dyDescent="0.2">
      <c r="A32" s="63" t="s">
        <v>27</v>
      </c>
      <c r="B32" s="65"/>
      <c r="C32" s="65"/>
      <c r="D32" s="60">
        <v>12</v>
      </c>
      <c r="E32" s="61">
        <f>E33+E34+E35</f>
        <v>408440</v>
      </c>
      <c r="F32" s="62">
        <f>E32/E21*100</f>
        <v>17.644995342937769</v>
      </c>
    </row>
    <row r="33" spans="1:6" x14ac:dyDescent="0.2">
      <c r="A33" s="64" t="s">
        <v>28</v>
      </c>
      <c r="B33" s="65"/>
      <c r="C33" s="65"/>
      <c r="D33" s="60">
        <v>13</v>
      </c>
      <c r="E33" s="61">
        <v>0</v>
      </c>
      <c r="F33" s="62">
        <f>E33/E21*100</f>
        <v>0</v>
      </c>
    </row>
    <row r="34" spans="1:6" x14ac:dyDescent="0.2">
      <c r="A34" s="64" t="s">
        <v>29</v>
      </c>
      <c r="B34" s="65"/>
      <c r="C34" s="65"/>
      <c r="D34" s="60">
        <v>14</v>
      </c>
      <c r="E34" s="61">
        <v>408440</v>
      </c>
      <c r="F34" s="62">
        <f>E34/E21*100</f>
        <v>17.644995342937769</v>
      </c>
    </row>
    <row r="35" spans="1:6" x14ac:dyDescent="0.2">
      <c r="A35" s="64" t="s">
        <v>30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31</v>
      </c>
      <c r="B36" s="65"/>
      <c r="C36" s="65"/>
      <c r="D36" s="60">
        <v>16</v>
      </c>
      <c r="E36" s="61"/>
      <c r="F36" s="62"/>
    </row>
    <row r="37" spans="1:6" hidden="1" x14ac:dyDescent="0.2">
      <c r="A37" s="63" t="s">
        <v>32</v>
      </c>
      <c r="B37" s="65"/>
      <c r="C37" s="65"/>
      <c r="D37" s="60">
        <v>17</v>
      </c>
      <c r="E37" s="61"/>
      <c r="F37" s="62"/>
    </row>
    <row r="38" spans="1:6" hidden="1" x14ac:dyDescent="0.2">
      <c r="A38" s="64" t="s">
        <v>33</v>
      </c>
      <c r="B38" s="65"/>
      <c r="C38" s="65"/>
      <c r="D38" s="60">
        <v>18</v>
      </c>
      <c r="E38" s="61"/>
      <c r="F38" s="62"/>
    </row>
    <row r="39" spans="1:6" hidden="1" x14ac:dyDescent="0.2">
      <c r="A39" s="64" t="s">
        <v>34</v>
      </c>
      <c r="B39" s="65"/>
      <c r="C39" s="65"/>
      <c r="D39" s="60">
        <v>19</v>
      </c>
      <c r="E39" s="61"/>
      <c r="F39" s="62"/>
    </row>
    <row r="40" spans="1:6" hidden="1" x14ac:dyDescent="0.2">
      <c r="A40" s="64" t="s">
        <v>35</v>
      </c>
      <c r="B40" s="65"/>
      <c r="C40" s="65"/>
      <c r="D40" s="60">
        <v>20</v>
      </c>
      <c r="E40" s="61"/>
      <c r="F40" s="62"/>
    </row>
    <row r="41" spans="1:6" hidden="1" x14ac:dyDescent="0.2">
      <c r="A41" s="63" t="s">
        <v>36</v>
      </c>
      <c r="B41" s="65"/>
      <c r="C41" s="65"/>
      <c r="D41" s="60">
        <v>21</v>
      </c>
      <c r="E41" s="61"/>
      <c r="F41" s="62"/>
    </row>
    <row r="42" spans="1:6" hidden="1" x14ac:dyDescent="0.2">
      <c r="A42" s="64" t="s">
        <v>37</v>
      </c>
      <c r="B42" s="65"/>
      <c r="C42" s="65"/>
      <c r="D42" s="60">
        <v>22</v>
      </c>
      <c r="E42" s="61"/>
      <c r="F42" s="62"/>
    </row>
    <row r="43" spans="1:6" hidden="1" x14ac:dyDescent="0.2">
      <c r="A43" s="64" t="s">
        <v>38</v>
      </c>
      <c r="B43" s="65"/>
      <c r="C43" s="65"/>
      <c r="D43" s="60">
        <v>23</v>
      </c>
      <c r="E43" s="61"/>
      <c r="F43" s="62"/>
    </row>
    <row r="44" spans="1:6" ht="13.5" thickBot="1" x14ac:dyDescent="0.25">
      <c r="A44" s="66" t="s">
        <v>39</v>
      </c>
      <c r="B44" s="67"/>
      <c r="C44" s="67"/>
      <c r="D44" s="68">
        <v>24</v>
      </c>
      <c r="E44" s="69">
        <v>665</v>
      </c>
      <c r="F44" s="70">
        <f>E44/E21*100</f>
        <v>2.8728630650900047E-2</v>
      </c>
    </row>
    <row r="45" spans="1:6" hidden="1" x14ac:dyDescent="0.2">
      <c r="A45" s="71" t="s">
        <v>40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41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42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43</v>
      </c>
      <c r="F51" s="46" t="s">
        <v>44</v>
      </c>
    </row>
    <row r="52" spans="1:6" ht="16.5" thickBot="1" x14ac:dyDescent="0.25">
      <c r="A52" s="88" t="s">
        <v>45</v>
      </c>
      <c r="B52" s="89"/>
      <c r="C52" s="89"/>
      <c r="D52" s="90" t="s">
        <v>12</v>
      </c>
      <c r="E52" s="91" t="s">
        <v>56</v>
      </c>
      <c r="F52" s="52">
        <f>F20</f>
        <v>42766</v>
      </c>
    </row>
    <row r="53" spans="1:6" x14ac:dyDescent="0.2">
      <c r="A53" s="63" t="s">
        <v>46</v>
      </c>
      <c r="B53" s="92"/>
      <c r="C53" s="92"/>
      <c r="D53" s="60">
        <v>1</v>
      </c>
      <c r="E53" s="61">
        <v>386704315</v>
      </c>
      <c r="F53" s="93">
        <v>394898432.18000001</v>
      </c>
    </row>
    <row r="54" spans="1:6" ht="13.5" thickBot="1" x14ac:dyDescent="0.25">
      <c r="A54" s="66" t="s">
        <v>47</v>
      </c>
      <c r="B54" s="94"/>
      <c r="C54" s="94"/>
      <c r="D54" s="68">
        <v>2</v>
      </c>
      <c r="E54" s="69">
        <v>19505851</v>
      </c>
      <c r="F54" s="95">
        <v>19912141.010000002</v>
      </c>
    </row>
    <row r="55" spans="1:6" x14ac:dyDescent="0.2">
      <c r="A55" s="77"/>
      <c r="B55" s="96"/>
      <c r="C55" s="96"/>
      <c r="D55" s="97"/>
      <c r="E55" s="98"/>
      <c r="F55" s="99"/>
    </row>
    <row r="58" spans="1:6" ht="15.75" x14ac:dyDescent="0.2">
      <c r="A58" s="104" t="s">
        <v>52</v>
      </c>
      <c r="B58" s="105"/>
      <c r="C58" s="105"/>
      <c r="D58" s="106"/>
      <c r="E58" s="107"/>
      <c r="F58" s="108"/>
    </row>
    <row r="59" spans="1:6" ht="15.75" thickBot="1" x14ac:dyDescent="0.3">
      <c r="A59" s="109"/>
      <c r="B59" s="105"/>
      <c r="C59" s="110"/>
      <c r="D59" s="110"/>
      <c r="E59"/>
      <c r="F59"/>
    </row>
    <row r="60" spans="1:6" x14ac:dyDescent="0.2">
      <c r="A60" s="119" t="s">
        <v>53</v>
      </c>
      <c r="B60" s="121" t="s">
        <v>12</v>
      </c>
      <c r="C60" s="111" t="s">
        <v>54</v>
      </c>
      <c r="D60" s="112"/>
      <c r="E60" s="113"/>
      <c r="F60" s="114"/>
    </row>
    <row r="61" spans="1:6" ht="13.5" thickBot="1" x14ac:dyDescent="0.25">
      <c r="A61" s="120"/>
      <c r="B61" s="122"/>
      <c r="C61" s="123" t="s">
        <v>15</v>
      </c>
      <c r="D61" s="124"/>
      <c r="E61" s="115">
        <v>42766</v>
      </c>
      <c r="F61" s="114"/>
    </row>
    <row r="62" spans="1:6" ht="15.75" thickBot="1" x14ac:dyDescent="0.3">
      <c r="A62" s="116" t="str">
        <f>+B9</f>
        <v>CZ0008474871</v>
      </c>
      <c r="B62" s="117">
        <v>1</v>
      </c>
      <c r="C62" s="125">
        <v>2302289273.71</v>
      </c>
      <c r="D62" s="126"/>
      <c r="E62" s="127"/>
      <c r="F62" s="118"/>
    </row>
    <row r="63" spans="1:6" ht="15" x14ac:dyDescent="0.25">
      <c r="A63"/>
      <c r="B63"/>
      <c r="C63"/>
      <c r="D63"/>
      <c r="E63"/>
      <c r="F63"/>
    </row>
    <row r="65" spans="1:6" ht="51" x14ac:dyDescent="0.25">
      <c r="A65" s="100" t="s">
        <v>48</v>
      </c>
      <c r="B65" s="101"/>
      <c r="C65" s="101"/>
      <c r="D65" s="102"/>
      <c r="E65" s="102"/>
      <c r="F65" s="103"/>
    </row>
  </sheetData>
  <mergeCells count="4">
    <mergeCell ref="A60:A61"/>
    <mergeCell ref="B60:B61"/>
    <mergeCell ref="C61:D61"/>
    <mergeCell ref="C62:E62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workbookViewId="0">
      <selection activeCell="C63" sqref="C63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49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50</v>
      </c>
      <c r="C9" s="19"/>
      <c r="D9" s="20"/>
      <c r="E9" s="21" t="s">
        <v>4</v>
      </c>
      <c r="F9" s="22" t="s">
        <v>5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6</v>
      </c>
      <c r="B11" s="25" t="s">
        <v>7</v>
      </c>
      <c r="C11" s="26"/>
      <c r="D11" s="27"/>
      <c r="E11" s="28" t="s">
        <v>8</v>
      </c>
      <c r="F11" s="29" t="s">
        <v>55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9</v>
      </c>
      <c r="B13" s="29" t="s">
        <v>51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10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11</v>
      </c>
      <c r="B19" s="42"/>
      <c r="C19" s="43"/>
      <c r="D19" s="44" t="s">
        <v>12</v>
      </c>
      <c r="E19" s="45" t="s">
        <v>13</v>
      </c>
      <c r="F19" s="46" t="s">
        <v>14</v>
      </c>
    </row>
    <row r="20" spans="1:6" ht="13.5" thickBot="1" x14ac:dyDescent="0.25">
      <c r="A20" s="47"/>
      <c r="B20" s="48"/>
      <c r="C20" s="49"/>
      <c r="D20" s="50"/>
      <c r="E20" s="51" t="s">
        <v>15</v>
      </c>
      <c r="F20" s="52">
        <v>43039</v>
      </c>
    </row>
    <row r="21" spans="1:6" x14ac:dyDescent="0.2">
      <c r="A21" s="53" t="s">
        <v>16</v>
      </c>
      <c r="B21" s="54"/>
      <c r="C21" s="54"/>
      <c r="D21" s="55">
        <v>1</v>
      </c>
      <c r="E21" s="56">
        <f>E23+E29+E32+E44</f>
        <v>2978397</v>
      </c>
      <c r="F21" s="57">
        <f>F23+F29+F32+F44</f>
        <v>100</v>
      </c>
    </row>
    <row r="22" spans="1:6" hidden="1" x14ac:dyDescent="0.2">
      <c r="A22" s="58" t="s">
        <v>17</v>
      </c>
      <c r="B22" s="59"/>
      <c r="C22" s="59"/>
      <c r="D22" s="60">
        <v>2</v>
      </c>
      <c r="E22" s="61"/>
      <c r="F22" s="62"/>
    </row>
    <row r="23" spans="1:6" x14ac:dyDescent="0.2">
      <c r="A23" s="63" t="s">
        <v>18</v>
      </c>
      <c r="B23" s="59"/>
      <c r="C23" s="59"/>
      <c r="D23" s="60">
        <v>3</v>
      </c>
      <c r="E23" s="61">
        <f>E24+E25</f>
        <v>118223</v>
      </c>
      <c r="F23" s="62">
        <f>E23/E21*100</f>
        <v>3.9693499556976453</v>
      </c>
    </row>
    <row r="24" spans="1:6" x14ac:dyDescent="0.2">
      <c r="A24" s="64" t="s">
        <v>19</v>
      </c>
      <c r="B24" s="65"/>
      <c r="C24" s="65"/>
      <c r="D24" s="60">
        <v>4</v>
      </c>
      <c r="E24" s="61">
        <v>118223</v>
      </c>
      <c r="F24" s="62">
        <f>E24/E21*100</f>
        <v>3.9693499556976453</v>
      </c>
    </row>
    <row r="25" spans="1:6" x14ac:dyDescent="0.2">
      <c r="A25" s="64" t="s">
        <v>20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21</v>
      </c>
      <c r="B26" s="65"/>
      <c r="C26" s="65"/>
      <c r="D26" s="60">
        <v>6</v>
      </c>
      <c r="E26" s="61"/>
      <c r="F26" s="62"/>
    </row>
    <row r="27" spans="1:6" hidden="1" x14ac:dyDescent="0.2">
      <c r="A27" s="64" t="s">
        <v>22</v>
      </c>
      <c r="B27" s="65"/>
      <c r="C27" s="65"/>
      <c r="D27" s="60">
        <v>7</v>
      </c>
      <c r="E27" s="61"/>
      <c r="F27" s="62"/>
    </row>
    <row r="28" spans="1:6" hidden="1" x14ac:dyDescent="0.2">
      <c r="A28" s="64" t="s">
        <v>23</v>
      </c>
      <c r="B28" s="65"/>
      <c r="C28" s="65"/>
      <c r="D28" s="60">
        <v>8</v>
      </c>
      <c r="E28" s="61"/>
      <c r="F28" s="62"/>
    </row>
    <row r="29" spans="1:6" x14ac:dyDescent="0.2">
      <c r="A29" s="63" t="s">
        <v>24</v>
      </c>
      <c r="B29" s="65"/>
      <c r="C29" s="65"/>
      <c r="D29" s="60">
        <v>9</v>
      </c>
      <c r="E29" s="61">
        <f>E30+E31</f>
        <v>2126650</v>
      </c>
      <c r="F29" s="62">
        <f>E29/E21*100</f>
        <v>71.402502755676963</v>
      </c>
    </row>
    <row r="30" spans="1:6" x14ac:dyDescent="0.2">
      <c r="A30" s="64" t="s">
        <v>25</v>
      </c>
      <c r="B30" s="65"/>
      <c r="C30" s="65"/>
      <c r="D30" s="60">
        <v>10</v>
      </c>
      <c r="E30" s="61">
        <v>1022780</v>
      </c>
      <c r="F30" s="62">
        <f>E30/E21*100</f>
        <v>34.339948636800266</v>
      </c>
    </row>
    <row r="31" spans="1:6" x14ac:dyDescent="0.2">
      <c r="A31" s="64" t="s">
        <v>26</v>
      </c>
      <c r="B31" s="65"/>
      <c r="C31" s="65"/>
      <c r="D31" s="60">
        <v>11</v>
      </c>
      <c r="E31" s="61">
        <v>1103870</v>
      </c>
      <c r="F31" s="62">
        <f>E31/E21*100</f>
        <v>37.062554118876697</v>
      </c>
    </row>
    <row r="32" spans="1:6" x14ac:dyDescent="0.2">
      <c r="A32" s="63" t="s">
        <v>27</v>
      </c>
      <c r="B32" s="65"/>
      <c r="C32" s="65"/>
      <c r="D32" s="60">
        <v>12</v>
      </c>
      <c r="E32" s="61">
        <f>E33+E34+E35</f>
        <v>695572</v>
      </c>
      <c r="F32" s="62">
        <f>E32/E21*100</f>
        <v>23.353904801811176</v>
      </c>
    </row>
    <row r="33" spans="1:6" x14ac:dyDescent="0.2">
      <c r="A33" s="64" t="s">
        <v>28</v>
      </c>
      <c r="B33" s="65"/>
      <c r="C33" s="65"/>
      <c r="D33" s="60">
        <v>13</v>
      </c>
      <c r="E33" s="61">
        <v>106165</v>
      </c>
      <c r="F33" s="62">
        <f>E33/E21*100</f>
        <v>3.5645013072468172</v>
      </c>
    </row>
    <row r="34" spans="1:6" x14ac:dyDescent="0.2">
      <c r="A34" s="64" t="s">
        <v>29</v>
      </c>
      <c r="B34" s="65"/>
      <c r="C34" s="65"/>
      <c r="D34" s="60">
        <v>14</v>
      </c>
      <c r="E34" s="61">
        <v>589407</v>
      </c>
      <c r="F34" s="62">
        <f>E34/E21*100</f>
        <v>19.789403494564358</v>
      </c>
    </row>
    <row r="35" spans="1:6" x14ac:dyDescent="0.2">
      <c r="A35" s="64" t="s">
        <v>30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31</v>
      </c>
      <c r="B36" s="65"/>
      <c r="C36" s="65"/>
      <c r="D36" s="60">
        <v>16</v>
      </c>
      <c r="E36" s="61"/>
      <c r="F36" s="62"/>
    </row>
    <row r="37" spans="1:6" hidden="1" x14ac:dyDescent="0.2">
      <c r="A37" s="63" t="s">
        <v>32</v>
      </c>
      <c r="B37" s="65"/>
      <c r="C37" s="65"/>
      <c r="D37" s="60">
        <v>17</v>
      </c>
      <c r="E37" s="61"/>
      <c r="F37" s="62"/>
    </row>
    <row r="38" spans="1:6" hidden="1" x14ac:dyDescent="0.2">
      <c r="A38" s="64" t="s">
        <v>33</v>
      </c>
      <c r="B38" s="65"/>
      <c r="C38" s="65"/>
      <c r="D38" s="60">
        <v>18</v>
      </c>
      <c r="E38" s="61"/>
      <c r="F38" s="62"/>
    </row>
    <row r="39" spans="1:6" hidden="1" x14ac:dyDescent="0.2">
      <c r="A39" s="64" t="s">
        <v>34</v>
      </c>
      <c r="B39" s="65"/>
      <c r="C39" s="65"/>
      <c r="D39" s="60">
        <v>19</v>
      </c>
      <c r="E39" s="61"/>
      <c r="F39" s="62"/>
    </row>
    <row r="40" spans="1:6" hidden="1" x14ac:dyDescent="0.2">
      <c r="A40" s="64" t="s">
        <v>35</v>
      </c>
      <c r="B40" s="65"/>
      <c r="C40" s="65"/>
      <c r="D40" s="60">
        <v>20</v>
      </c>
      <c r="E40" s="61"/>
      <c r="F40" s="62"/>
    </row>
    <row r="41" spans="1:6" hidden="1" x14ac:dyDescent="0.2">
      <c r="A41" s="63" t="s">
        <v>36</v>
      </c>
      <c r="B41" s="65"/>
      <c r="C41" s="65"/>
      <c r="D41" s="60">
        <v>21</v>
      </c>
      <c r="E41" s="61"/>
      <c r="F41" s="62"/>
    </row>
    <row r="42" spans="1:6" hidden="1" x14ac:dyDescent="0.2">
      <c r="A42" s="64" t="s">
        <v>37</v>
      </c>
      <c r="B42" s="65"/>
      <c r="C42" s="65"/>
      <c r="D42" s="60">
        <v>22</v>
      </c>
      <c r="E42" s="61"/>
      <c r="F42" s="62"/>
    </row>
    <row r="43" spans="1:6" hidden="1" x14ac:dyDescent="0.2">
      <c r="A43" s="64" t="s">
        <v>38</v>
      </c>
      <c r="B43" s="65"/>
      <c r="C43" s="65"/>
      <c r="D43" s="60">
        <v>23</v>
      </c>
      <c r="E43" s="61"/>
      <c r="F43" s="62"/>
    </row>
    <row r="44" spans="1:6" ht="13.5" thickBot="1" x14ac:dyDescent="0.25">
      <c r="A44" s="66" t="s">
        <v>39</v>
      </c>
      <c r="B44" s="67"/>
      <c r="C44" s="67"/>
      <c r="D44" s="68">
        <v>24</v>
      </c>
      <c r="E44" s="69">
        <v>37952</v>
      </c>
      <c r="F44" s="70">
        <f>E44/E21*100</f>
        <v>1.2742424868142157</v>
      </c>
    </row>
    <row r="45" spans="1:6" hidden="1" x14ac:dyDescent="0.2">
      <c r="A45" s="71" t="s">
        <v>40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41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42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43</v>
      </c>
      <c r="F51" s="46" t="s">
        <v>44</v>
      </c>
    </row>
    <row r="52" spans="1:6" ht="16.5" thickBot="1" x14ac:dyDescent="0.25">
      <c r="A52" s="88" t="s">
        <v>45</v>
      </c>
      <c r="B52" s="89"/>
      <c r="C52" s="89"/>
      <c r="D52" s="90" t="s">
        <v>12</v>
      </c>
      <c r="E52" s="91" t="s">
        <v>65</v>
      </c>
      <c r="F52" s="52">
        <f>F20</f>
        <v>43039</v>
      </c>
    </row>
    <row r="53" spans="1:6" x14ac:dyDescent="0.2">
      <c r="A53" s="63" t="s">
        <v>46</v>
      </c>
      <c r="B53" s="92"/>
      <c r="C53" s="92"/>
      <c r="D53" s="60">
        <v>1</v>
      </c>
      <c r="E53" s="61">
        <v>42941064</v>
      </c>
      <c r="F53" s="93">
        <v>43289575.439999998</v>
      </c>
    </row>
    <row r="54" spans="1:6" ht="13.5" thickBot="1" x14ac:dyDescent="0.25">
      <c r="A54" s="66" t="s">
        <v>47</v>
      </c>
      <c r="B54" s="94"/>
      <c r="C54" s="94"/>
      <c r="D54" s="68">
        <v>2</v>
      </c>
      <c r="E54" s="69">
        <v>73941781</v>
      </c>
      <c r="F54" s="95">
        <v>74623899.859999999</v>
      </c>
    </row>
    <row r="55" spans="1:6" x14ac:dyDescent="0.2">
      <c r="A55" s="77"/>
      <c r="B55" s="96"/>
      <c r="C55" s="96"/>
      <c r="D55" s="97"/>
      <c r="E55" s="98"/>
      <c r="F55" s="99"/>
    </row>
    <row r="58" spans="1:6" ht="15.75" x14ac:dyDescent="0.2">
      <c r="A58" s="104" t="s">
        <v>52</v>
      </c>
      <c r="B58" s="105"/>
      <c r="C58" s="105"/>
      <c r="D58" s="106"/>
      <c r="E58" s="107"/>
      <c r="F58" s="108"/>
    </row>
    <row r="59" spans="1:6" ht="15.75" thickBot="1" x14ac:dyDescent="0.3">
      <c r="A59" s="109"/>
      <c r="B59" s="105"/>
      <c r="C59" s="110"/>
      <c r="D59" s="110"/>
      <c r="E59"/>
      <c r="F59"/>
    </row>
    <row r="60" spans="1:6" x14ac:dyDescent="0.2">
      <c r="A60" s="119" t="s">
        <v>53</v>
      </c>
      <c r="B60" s="121" t="s">
        <v>12</v>
      </c>
      <c r="C60" s="111" t="s">
        <v>54</v>
      </c>
      <c r="D60" s="112"/>
      <c r="E60" s="113"/>
      <c r="F60" s="114"/>
    </row>
    <row r="61" spans="1:6" ht="13.5" thickBot="1" x14ac:dyDescent="0.25">
      <c r="A61" s="120"/>
      <c r="B61" s="122"/>
      <c r="C61" s="123" t="s">
        <v>15</v>
      </c>
      <c r="D61" s="124"/>
      <c r="E61" s="115">
        <v>43039</v>
      </c>
      <c r="F61" s="114"/>
    </row>
    <row r="62" spans="1:6" ht="15.75" thickBot="1" x14ac:dyDescent="0.3">
      <c r="A62" s="116" t="str">
        <f>+B9</f>
        <v>CZ0008474871</v>
      </c>
      <c r="B62" s="117">
        <v>1</v>
      </c>
      <c r="C62" s="125">
        <v>2954011520.2399998</v>
      </c>
      <c r="D62" s="126"/>
      <c r="E62" s="127"/>
      <c r="F62" s="118"/>
    </row>
    <row r="63" spans="1:6" ht="15" x14ac:dyDescent="0.25">
      <c r="A63"/>
      <c r="B63"/>
      <c r="C63"/>
      <c r="D63"/>
      <c r="E63"/>
      <c r="F63"/>
    </row>
    <row r="65" spans="1:6" ht="51" x14ac:dyDescent="0.25">
      <c r="A65" s="100" t="s">
        <v>48</v>
      </c>
      <c r="B65" s="101"/>
      <c r="C65" s="101"/>
      <c r="D65" s="102"/>
      <c r="E65" s="102"/>
      <c r="F65" s="103"/>
    </row>
  </sheetData>
  <mergeCells count="4">
    <mergeCell ref="A60:A61"/>
    <mergeCell ref="B60:B61"/>
    <mergeCell ref="C61:D61"/>
    <mergeCell ref="C62:E62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workbookViewId="0">
      <selection activeCell="F61" sqref="F61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49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50</v>
      </c>
      <c r="C9" s="19"/>
      <c r="D9" s="20"/>
      <c r="E9" s="21" t="s">
        <v>4</v>
      </c>
      <c r="F9" s="22" t="s">
        <v>5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6</v>
      </c>
      <c r="B11" s="25" t="s">
        <v>7</v>
      </c>
      <c r="C11" s="26"/>
      <c r="D11" s="27"/>
      <c r="E11" s="28" t="s">
        <v>8</v>
      </c>
      <c r="F11" s="29" t="s">
        <v>55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9</v>
      </c>
      <c r="B13" s="29" t="s">
        <v>51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10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11</v>
      </c>
      <c r="B19" s="42"/>
      <c r="C19" s="43"/>
      <c r="D19" s="44" t="s">
        <v>12</v>
      </c>
      <c r="E19" s="45" t="s">
        <v>13</v>
      </c>
      <c r="F19" s="46" t="s">
        <v>14</v>
      </c>
    </row>
    <row r="20" spans="1:6" ht="13.5" thickBot="1" x14ac:dyDescent="0.25">
      <c r="A20" s="47"/>
      <c r="B20" s="48"/>
      <c r="C20" s="49"/>
      <c r="D20" s="50"/>
      <c r="E20" s="51" t="s">
        <v>15</v>
      </c>
      <c r="F20" s="52">
        <v>43069</v>
      </c>
    </row>
    <row r="21" spans="1:6" x14ac:dyDescent="0.2">
      <c r="A21" s="53" t="s">
        <v>16</v>
      </c>
      <c r="B21" s="54"/>
      <c r="C21" s="54"/>
      <c r="D21" s="55">
        <v>1</v>
      </c>
      <c r="E21" s="56">
        <f>E23+E29+E32+E44</f>
        <v>2903277</v>
      </c>
      <c r="F21" s="57">
        <f>F23+F29+F32+F44</f>
        <v>100</v>
      </c>
    </row>
    <row r="22" spans="1:6" hidden="1" x14ac:dyDescent="0.2">
      <c r="A22" s="58" t="s">
        <v>17</v>
      </c>
      <c r="B22" s="59"/>
      <c r="C22" s="59"/>
      <c r="D22" s="60">
        <v>2</v>
      </c>
      <c r="E22" s="61"/>
      <c r="F22" s="62"/>
    </row>
    <row r="23" spans="1:6" x14ac:dyDescent="0.2">
      <c r="A23" s="63" t="s">
        <v>18</v>
      </c>
      <c r="B23" s="59"/>
      <c r="C23" s="59"/>
      <c r="D23" s="60">
        <v>3</v>
      </c>
      <c r="E23" s="61">
        <f>E24+E25</f>
        <v>114595</v>
      </c>
      <c r="F23" s="62">
        <f>E23/E21*100</f>
        <v>3.9470915107308056</v>
      </c>
    </row>
    <row r="24" spans="1:6" x14ac:dyDescent="0.2">
      <c r="A24" s="64" t="s">
        <v>19</v>
      </c>
      <c r="B24" s="65"/>
      <c r="C24" s="65"/>
      <c r="D24" s="60">
        <v>4</v>
      </c>
      <c r="E24" s="61">
        <v>114595</v>
      </c>
      <c r="F24" s="62">
        <f>E24/E21*100</f>
        <v>3.9470915107308056</v>
      </c>
    </row>
    <row r="25" spans="1:6" x14ac:dyDescent="0.2">
      <c r="A25" s="64" t="s">
        <v>20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21</v>
      </c>
      <c r="B26" s="65"/>
      <c r="C26" s="65"/>
      <c r="D26" s="60">
        <v>6</v>
      </c>
      <c r="E26" s="61"/>
      <c r="F26" s="62"/>
    </row>
    <row r="27" spans="1:6" hidden="1" x14ac:dyDescent="0.2">
      <c r="A27" s="64" t="s">
        <v>22</v>
      </c>
      <c r="B27" s="65"/>
      <c r="C27" s="65"/>
      <c r="D27" s="60">
        <v>7</v>
      </c>
      <c r="E27" s="61"/>
      <c r="F27" s="62"/>
    </row>
    <row r="28" spans="1:6" hidden="1" x14ac:dyDescent="0.2">
      <c r="A28" s="64" t="s">
        <v>23</v>
      </c>
      <c r="B28" s="65"/>
      <c r="C28" s="65"/>
      <c r="D28" s="60">
        <v>8</v>
      </c>
      <c r="E28" s="61"/>
      <c r="F28" s="62"/>
    </row>
    <row r="29" spans="1:6" x14ac:dyDescent="0.2">
      <c r="A29" s="63" t="s">
        <v>24</v>
      </c>
      <c r="B29" s="65"/>
      <c r="C29" s="65"/>
      <c r="D29" s="60">
        <v>9</v>
      </c>
      <c r="E29" s="61">
        <f>E30+E31</f>
        <v>2115972</v>
      </c>
      <c r="F29" s="62">
        <f>E29/E21*100</f>
        <v>72.882194843964257</v>
      </c>
    </row>
    <row r="30" spans="1:6" x14ac:dyDescent="0.2">
      <c r="A30" s="64" t="s">
        <v>25</v>
      </c>
      <c r="B30" s="65"/>
      <c r="C30" s="65"/>
      <c r="D30" s="60">
        <v>10</v>
      </c>
      <c r="E30" s="61">
        <v>956328</v>
      </c>
      <c r="F30" s="62">
        <f>E30/E21*100</f>
        <v>32.939605831617172</v>
      </c>
    </row>
    <row r="31" spans="1:6" x14ac:dyDescent="0.2">
      <c r="A31" s="64" t="s">
        <v>26</v>
      </c>
      <c r="B31" s="65"/>
      <c r="C31" s="65"/>
      <c r="D31" s="60">
        <v>11</v>
      </c>
      <c r="E31" s="61">
        <v>1159644</v>
      </c>
      <c r="F31" s="62">
        <f>E31/E21*100</f>
        <v>39.942589012347085</v>
      </c>
    </row>
    <row r="32" spans="1:6" x14ac:dyDescent="0.2">
      <c r="A32" s="63" t="s">
        <v>27</v>
      </c>
      <c r="B32" s="65"/>
      <c r="C32" s="65"/>
      <c r="D32" s="60">
        <v>12</v>
      </c>
      <c r="E32" s="61">
        <f>E33+E34+E35</f>
        <v>622751</v>
      </c>
      <c r="F32" s="62">
        <f>E32/E21*100</f>
        <v>21.449933988386228</v>
      </c>
    </row>
    <row r="33" spans="1:6" x14ac:dyDescent="0.2">
      <c r="A33" s="64" t="s">
        <v>28</v>
      </c>
      <c r="B33" s="65"/>
      <c r="C33" s="65"/>
      <c r="D33" s="60">
        <v>13</v>
      </c>
      <c r="E33" s="61">
        <v>79880</v>
      </c>
      <c r="F33" s="62">
        <f>E33/E21*100</f>
        <v>2.7513737063325339</v>
      </c>
    </row>
    <row r="34" spans="1:6" x14ac:dyDescent="0.2">
      <c r="A34" s="64" t="s">
        <v>29</v>
      </c>
      <c r="B34" s="65"/>
      <c r="C34" s="65"/>
      <c r="D34" s="60">
        <v>14</v>
      </c>
      <c r="E34" s="61">
        <v>542871</v>
      </c>
      <c r="F34" s="62">
        <f>E34/E21*100</f>
        <v>18.698560282053695</v>
      </c>
    </row>
    <row r="35" spans="1:6" x14ac:dyDescent="0.2">
      <c r="A35" s="64" t="s">
        <v>30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31</v>
      </c>
      <c r="B36" s="65"/>
      <c r="C36" s="65"/>
      <c r="D36" s="60">
        <v>16</v>
      </c>
      <c r="E36" s="61"/>
      <c r="F36" s="62"/>
    </row>
    <row r="37" spans="1:6" hidden="1" x14ac:dyDescent="0.2">
      <c r="A37" s="63" t="s">
        <v>32</v>
      </c>
      <c r="B37" s="65"/>
      <c r="C37" s="65"/>
      <c r="D37" s="60">
        <v>17</v>
      </c>
      <c r="E37" s="61"/>
      <c r="F37" s="62"/>
    </row>
    <row r="38" spans="1:6" hidden="1" x14ac:dyDescent="0.2">
      <c r="A38" s="64" t="s">
        <v>33</v>
      </c>
      <c r="B38" s="65"/>
      <c r="C38" s="65"/>
      <c r="D38" s="60">
        <v>18</v>
      </c>
      <c r="E38" s="61"/>
      <c r="F38" s="62"/>
    </row>
    <row r="39" spans="1:6" hidden="1" x14ac:dyDescent="0.2">
      <c r="A39" s="64" t="s">
        <v>34</v>
      </c>
      <c r="B39" s="65"/>
      <c r="C39" s="65"/>
      <c r="D39" s="60">
        <v>19</v>
      </c>
      <c r="E39" s="61"/>
      <c r="F39" s="62"/>
    </row>
    <row r="40" spans="1:6" hidden="1" x14ac:dyDescent="0.2">
      <c r="A40" s="64" t="s">
        <v>35</v>
      </c>
      <c r="B40" s="65"/>
      <c r="C40" s="65"/>
      <c r="D40" s="60">
        <v>20</v>
      </c>
      <c r="E40" s="61"/>
      <c r="F40" s="62"/>
    </row>
    <row r="41" spans="1:6" hidden="1" x14ac:dyDescent="0.2">
      <c r="A41" s="63" t="s">
        <v>36</v>
      </c>
      <c r="B41" s="65"/>
      <c r="C41" s="65"/>
      <c r="D41" s="60">
        <v>21</v>
      </c>
      <c r="E41" s="61"/>
      <c r="F41" s="62"/>
    </row>
    <row r="42" spans="1:6" hidden="1" x14ac:dyDescent="0.2">
      <c r="A42" s="64" t="s">
        <v>37</v>
      </c>
      <c r="B42" s="65"/>
      <c r="C42" s="65"/>
      <c r="D42" s="60">
        <v>22</v>
      </c>
      <c r="E42" s="61"/>
      <c r="F42" s="62"/>
    </row>
    <row r="43" spans="1:6" hidden="1" x14ac:dyDescent="0.2">
      <c r="A43" s="64" t="s">
        <v>38</v>
      </c>
      <c r="B43" s="65"/>
      <c r="C43" s="65"/>
      <c r="D43" s="60">
        <v>23</v>
      </c>
      <c r="E43" s="61"/>
      <c r="F43" s="62"/>
    </row>
    <row r="44" spans="1:6" ht="13.5" thickBot="1" x14ac:dyDescent="0.25">
      <c r="A44" s="66" t="s">
        <v>39</v>
      </c>
      <c r="B44" s="67"/>
      <c r="C44" s="67"/>
      <c r="D44" s="68">
        <v>24</v>
      </c>
      <c r="E44" s="69">
        <v>49959</v>
      </c>
      <c r="F44" s="70">
        <f>E44/E21*100</f>
        <v>1.7207796569187164</v>
      </c>
    </row>
    <row r="45" spans="1:6" hidden="1" x14ac:dyDescent="0.2">
      <c r="A45" s="71" t="s">
        <v>40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41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42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43</v>
      </c>
      <c r="F51" s="46" t="s">
        <v>44</v>
      </c>
    </row>
    <row r="52" spans="1:6" ht="16.5" thickBot="1" x14ac:dyDescent="0.25">
      <c r="A52" s="88" t="s">
        <v>45</v>
      </c>
      <c r="B52" s="89"/>
      <c r="C52" s="89"/>
      <c r="D52" s="90" t="s">
        <v>12</v>
      </c>
      <c r="E52" s="91" t="s">
        <v>66</v>
      </c>
      <c r="F52" s="52">
        <f>F20</f>
        <v>43069</v>
      </c>
    </row>
    <row r="53" spans="1:6" x14ac:dyDescent="0.2">
      <c r="A53" s="63" t="s">
        <v>46</v>
      </c>
      <c r="B53" s="92"/>
      <c r="C53" s="92"/>
      <c r="D53" s="60">
        <v>1</v>
      </c>
      <c r="E53" s="61">
        <v>44421233</v>
      </c>
      <c r="F53" s="93">
        <v>44847256.689999998</v>
      </c>
    </row>
    <row r="54" spans="1:6" ht="13.5" thickBot="1" x14ac:dyDescent="0.25">
      <c r="A54" s="66" t="s">
        <v>47</v>
      </c>
      <c r="B54" s="94"/>
      <c r="C54" s="94"/>
      <c r="D54" s="68">
        <v>2</v>
      </c>
      <c r="E54" s="69">
        <v>114483952</v>
      </c>
      <c r="F54" s="95">
        <v>115629626.45999999</v>
      </c>
    </row>
    <row r="55" spans="1:6" x14ac:dyDescent="0.2">
      <c r="A55" s="77"/>
      <c r="B55" s="96"/>
      <c r="C55" s="96"/>
      <c r="D55" s="97"/>
      <c r="E55" s="98"/>
      <c r="F55" s="99"/>
    </row>
    <row r="58" spans="1:6" ht="15.75" x14ac:dyDescent="0.2">
      <c r="A58" s="104" t="s">
        <v>52</v>
      </c>
      <c r="B58" s="105"/>
      <c r="C58" s="105"/>
      <c r="D58" s="106"/>
      <c r="E58" s="107"/>
      <c r="F58" s="108"/>
    </row>
    <row r="59" spans="1:6" ht="15.75" thickBot="1" x14ac:dyDescent="0.3">
      <c r="A59" s="109"/>
      <c r="B59" s="105"/>
      <c r="C59" s="110"/>
      <c r="D59" s="110"/>
      <c r="E59"/>
      <c r="F59"/>
    </row>
    <row r="60" spans="1:6" x14ac:dyDescent="0.2">
      <c r="A60" s="119" t="s">
        <v>53</v>
      </c>
      <c r="B60" s="121" t="s">
        <v>12</v>
      </c>
      <c r="C60" s="111" t="s">
        <v>54</v>
      </c>
      <c r="D60" s="112"/>
      <c r="E60" s="113"/>
      <c r="F60" s="114"/>
    </row>
    <row r="61" spans="1:6" ht="13.5" thickBot="1" x14ac:dyDescent="0.25">
      <c r="A61" s="120"/>
      <c r="B61" s="122"/>
      <c r="C61" s="123" t="s">
        <v>15</v>
      </c>
      <c r="D61" s="124"/>
      <c r="E61" s="115">
        <v>43069</v>
      </c>
      <c r="F61" s="114"/>
    </row>
    <row r="62" spans="1:6" ht="15.75" thickBot="1" x14ac:dyDescent="0.3">
      <c r="A62" s="116" t="str">
        <f>+B9</f>
        <v>CZ0008474871</v>
      </c>
      <c r="B62" s="117">
        <v>1</v>
      </c>
      <c r="C62" s="125">
        <v>2872104016.75</v>
      </c>
      <c r="D62" s="126"/>
      <c r="E62" s="127"/>
      <c r="F62" s="118"/>
    </row>
    <row r="63" spans="1:6" ht="15" x14ac:dyDescent="0.25">
      <c r="A63"/>
      <c r="B63"/>
      <c r="C63"/>
      <c r="D63"/>
      <c r="E63"/>
      <c r="F63"/>
    </row>
    <row r="65" spans="1:6" ht="51" x14ac:dyDescent="0.25">
      <c r="A65" s="100" t="s">
        <v>48</v>
      </c>
      <c r="B65" s="101"/>
      <c r="C65" s="101"/>
      <c r="D65" s="102"/>
      <c r="E65" s="102"/>
      <c r="F65" s="103"/>
    </row>
  </sheetData>
  <mergeCells count="4">
    <mergeCell ref="A60:A61"/>
    <mergeCell ref="B60:B61"/>
    <mergeCell ref="C61:D61"/>
    <mergeCell ref="C62:E62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tabSelected="1" workbookViewId="0">
      <selection activeCell="K10" sqref="K10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49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50</v>
      </c>
      <c r="C9" s="19"/>
      <c r="D9" s="20"/>
      <c r="E9" s="21" t="s">
        <v>4</v>
      </c>
      <c r="F9" s="22" t="s">
        <v>5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6</v>
      </c>
      <c r="B11" s="25" t="s">
        <v>7</v>
      </c>
      <c r="C11" s="26"/>
      <c r="D11" s="27"/>
      <c r="E11" s="28" t="s">
        <v>8</v>
      </c>
      <c r="F11" s="29" t="s">
        <v>55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9</v>
      </c>
      <c r="B13" s="29" t="s">
        <v>51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10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11</v>
      </c>
      <c r="B19" s="42"/>
      <c r="C19" s="43"/>
      <c r="D19" s="44" t="s">
        <v>12</v>
      </c>
      <c r="E19" s="45" t="s">
        <v>13</v>
      </c>
      <c r="F19" s="46" t="s">
        <v>14</v>
      </c>
    </row>
    <row r="20" spans="1:6" ht="13.5" thickBot="1" x14ac:dyDescent="0.25">
      <c r="A20" s="47"/>
      <c r="B20" s="48"/>
      <c r="C20" s="49"/>
      <c r="D20" s="50"/>
      <c r="E20" s="51" t="s">
        <v>15</v>
      </c>
      <c r="F20" s="52">
        <v>43100</v>
      </c>
    </row>
    <row r="21" spans="1:6" x14ac:dyDescent="0.2">
      <c r="A21" s="53" t="s">
        <v>16</v>
      </c>
      <c r="B21" s="54"/>
      <c r="C21" s="54"/>
      <c r="D21" s="55">
        <v>1</v>
      </c>
      <c r="E21" s="56">
        <f>E23+E29+E32+E44</f>
        <v>2802940</v>
      </c>
      <c r="F21" s="57">
        <f>F23+F29+F32+F44</f>
        <v>99.999999999999986</v>
      </c>
    </row>
    <row r="22" spans="1:6" hidden="1" x14ac:dyDescent="0.2">
      <c r="A22" s="58" t="s">
        <v>17</v>
      </c>
      <c r="B22" s="59"/>
      <c r="C22" s="59"/>
      <c r="D22" s="60">
        <v>2</v>
      </c>
      <c r="E22" s="61"/>
      <c r="F22" s="62"/>
    </row>
    <row r="23" spans="1:6" x14ac:dyDescent="0.2">
      <c r="A23" s="63" t="s">
        <v>18</v>
      </c>
      <c r="B23" s="59"/>
      <c r="C23" s="59"/>
      <c r="D23" s="60">
        <v>3</v>
      </c>
      <c r="E23" s="61">
        <f>E24+E25</f>
        <v>82184</v>
      </c>
      <c r="F23" s="62">
        <f>E23/E21*100</f>
        <v>2.9320641897436261</v>
      </c>
    </row>
    <row r="24" spans="1:6" x14ac:dyDescent="0.2">
      <c r="A24" s="64" t="s">
        <v>19</v>
      </c>
      <c r="B24" s="65"/>
      <c r="C24" s="65"/>
      <c r="D24" s="60">
        <v>4</v>
      </c>
      <c r="E24" s="61">
        <v>82184</v>
      </c>
      <c r="F24" s="62">
        <f>E24/E21*100</f>
        <v>2.9320641897436261</v>
      </c>
    </row>
    <row r="25" spans="1:6" x14ac:dyDescent="0.2">
      <c r="A25" s="64" t="s">
        <v>20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21</v>
      </c>
      <c r="B26" s="65"/>
      <c r="C26" s="65"/>
      <c r="D26" s="60">
        <v>6</v>
      </c>
      <c r="E26" s="61"/>
      <c r="F26" s="62"/>
    </row>
    <row r="27" spans="1:6" hidden="1" x14ac:dyDescent="0.2">
      <c r="A27" s="64" t="s">
        <v>22</v>
      </c>
      <c r="B27" s="65"/>
      <c r="C27" s="65"/>
      <c r="D27" s="60">
        <v>7</v>
      </c>
      <c r="E27" s="61"/>
      <c r="F27" s="62"/>
    </row>
    <row r="28" spans="1:6" hidden="1" x14ac:dyDescent="0.2">
      <c r="A28" s="64" t="s">
        <v>23</v>
      </c>
      <c r="B28" s="65"/>
      <c r="C28" s="65"/>
      <c r="D28" s="60">
        <v>8</v>
      </c>
      <c r="E28" s="61"/>
      <c r="F28" s="62"/>
    </row>
    <row r="29" spans="1:6" x14ac:dyDescent="0.2">
      <c r="A29" s="63" t="s">
        <v>24</v>
      </c>
      <c r="B29" s="65"/>
      <c r="C29" s="65"/>
      <c r="D29" s="60">
        <v>9</v>
      </c>
      <c r="E29" s="61">
        <f>E30+E31</f>
        <v>2111508</v>
      </c>
      <c r="F29" s="62">
        <f>E29/E21*100</f>
        <v>75.331901503421406</v>
      </c>
    </row>
    <row r="30" spans="1:6" x14ac:dyDescent="0.2">
      <c r="A30" s="64" t="s">
        <v>25</v>
      </c>
      <c r="B30" s="65"/>
      <c r="C30" s="65"/>
      <c r="D30" s="60">
        <v>10</v>
      </c>
      <c r="E30" s="61">
        <v>906569</v>
      </c>
      <c r="F30" s="62">
        <f>E30/E21*100</f>
        <v>32.343503606927008</v>
      </c>
    </row>
    <row r="31" spans="1:6" x14ac:dyDescent="0.2">
      <c r="A31" s="64" t="s">
        <v>26</v>
      </c>
      <c r="B31" s="65"/>
      <c r="C31" s="65"/>
      <c r="D31" s="60">
        <v>11</v>
      </c>
      <c r="E31" s="61">
        <v>1204939</v>
      </c>
      <c r="F31" s="62">
        <f>E31/E21*100</f>
        <v>42.988397896494398</v>
      </c>
    </row>
    <row r="32" spans="1:6" x14ac:dyDescent="0.2">
      <c r="A32" s="63" t="s">
        <v>27</v>
      </c>
      <c r="B32" s="65"/>
      <c r="C32" s="65"/>
      <c r="D32" s="60">
        <v>12</v>
      </c>
      <c r="E32" s="61">
        <f>E33+E34+E35</f>
        <v>604167</v>
      </c>
      <c r="F32" s="62">
        <f>E32/E21*100</f>
        <v>21.554760358766153</v>
      </c>
    </row>
    <row r="33" spans="1:6" x14ac:dyDescent="0.2">
      <c r="A33" s="64" t="s">
        <v>28</v>
      </c>
      <c r="B33" s="65"/>
      <c r="C33" s="65"/>
      <c r="D33" s="60">
        <v>13</v>
      </c>
      <c r="E33" s="61">
        <v>59963</v>
      </c>
      <c r="F33" s="62">
        <f>E33/E21*100</f>
        <v>2.139289460352344</v>
      </c>
    </row>
    <row r="34" spans="1:6" x14ac:dyDescent="0.2">
      <c r="A34" s="64" t="s">
        <v>29</v>
      </c>
      <c r="B34" s="65"/>
      <c r="C34" s="65"/>
      <c r="D34" s="60">
        <v>14</v>
      </c>
      <c r="E34" s="61">
        <v>544204</v>
      </c>
      <c r="F34" s="62">
        <f>E34/E21*100</f>
        <v>19.415470898413808</v>
      </c>
    </row>
    <row r="35" spans="1:6" x14ac:dyDescent="0.2">
      <c r="A35" s="64" t="s">
        <v>30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31</v>
      </c>
      <c r="B36" s="65"/>
      <c r="C36" s="65"/>
      <c r="D36" s="60">
        <v>16</v>
      </c>
      <c r="E36" s="61"/>
      <c r="F36" s="62"/>
    </row>
    <row r="37" spans="1:6" hidden="1" x14ac:dyDescent="0.2">
      <c r="A37" s="63" t="s">
        <v>32</v>
      </c>
      <c r="B37" s="65"/>
      <c r="C37" s="65"/>
      <c r="D37" s="60">
        <v>17</v>
      </c>
      <c r="E37" s="61"/>
      <c r="F37" s="62"/>
    </row>
    <row r="38" spans="1:6" hidden="1" x14ac:dyDescent="0.2">
      <c r="A38" s="64" t="s">
        <v>33</v>
      </c>
      <c r="B38" s="65"/>
      <c r="C38" s="65"/>
      <c r="D38" s="60">
        <v>18</v>
      </c>
      <c r="E38" s="61"/>
      <c r="F38" s="62"/>
    </row>
    <row r="39" spans="1:6" hidden="1" x14ac:dyDescent="0.2">
      <c r="A39" s="64" t="s">
        <v>34</v>
      </c>
      <c r="B39" s="65"/>
      <c r="C39" s="65"/>
      <c r="D39" s="60">
        <v>19</v>
      </c>
      <c r="E39" s="61"/>
      <c r="F39" s="62"/>
    </row>
    <row r="40" spans="1:6" hidden="1" x14ac:dyDescent="0.2">
      <c r="A40" s="64" t="s">
        <v>35</v>
      </c>
      <c r="B40" s="65"/>
      <c r="C40" s="65"/>
      <c r="D40" s="60">
        <v>20</v>
      </c>
      <c r="E40" s="61"/>
      <c r="F40" s="62"/>
    </row>
    <row r="41" spans="1:6" hidden="1" x14ac:dyDescent="0.2">
      <c r="A41" s="63" t="s">
        <v>36</v>
      </c>
      <c r="B41" s="65"/>
      <c r="C41" s="65"/>
      <c r="D41" s="60">
        <v>21</v>
      </c>
      <c r="E41" s="61"/>
      <c r="F41" s="62"/>
    </row>
    <row r="42" spans="1:6" hidden="1" x14ac:dyDescent="0.2">
      <c r="A42" s="64" t="s">
        <v>37</v>
      </c>
      <c r="B42" s="65"/>
      <c r="C42" s="65"/>
      <c r="D42" s="60">
        <v>22</v>
      </c>
      <c r="E42" s="61"/>
      <c r="F42" s="62"/>
    </row>
    <row r="43" spans="1:6" hidden="1" x14ac:dyDescent="0.2">
      <c r="A43" s="64" t="s">
        <v>38</v>
      </c>
      <c r="B43" s="65"/>
      <c r="C43" s="65"/>
      <c r="D43" s="60">
        <v>23</v>
      </c>
      <c r="E43" s="61"/>
      <c r="F43" s="62"/>
    </row>
    <row r="44" spans="1:6" ht="13.5" thickBot="1" x14ac:dyDescent="0.25">
      <c r="A44" s="66" t="s">
        <v>39</v>
      </c>
      <c r="B44" s="67"/>
      <c r="C44" s="67"/>
      <c r="D44" s="68">
        <v>24</v>
      </c>
      <c r="E44" s="69">
        <v>5081</v>
      </c>
      <c r="F44" s="70">
        <f>E44/E21*100</f>
        <v>0.18127394806881345</v>
      </c>
    </row>
    <row r="45" spans="1:6" hidden="1" x14ac:dyDescent="0.2">
      <c r="A45" s="71" t="s">
        <v>40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41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42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43</v>
      </c>
      <c r="F51" s="46" t="s">
        <v>44</v>
      </c>
    </row>
    <row r="52" spans="1:6" ht="16.5" thickBot="1" x14ac:dyDescent="0.25">
      <c r="A52" s="88" t="s">
        <v>45</v>
      </c>
      <c r="B52" s="89"/>
      <c r="C52" s="89"/>
      <c r="D52" s="90" t="s">
        <v>12</v>
      </c>
      <c r="E52" s="91" t="s">
        <v>67</v>
      </c>
      <c r="F52" s="52">
        <f>F20</f>
        <v>43100</v>
      </c>
    </row>
    <row r="53" spans="1:6" x14ac:dyDescent="0.2">
      <c r="A53" s="63" t="s">
        <v>46</v>
      </c>
      <c r="B53" s="92"/>
      <c r="C53" s="92"/>
      <c r="D53" s="60">
        <v>1</v>
      </c>
      <c r="E53" s="61">
        <v>37857479</v>
      </c>
      <c r="F53" s="93">
        <v>38285743.780000001</v>
      </c>
    </row>
    <row r="54" spans="1:6" ht="13.5" thickBot="1" x14ac:dyDescent="0.25">
      <c r="A54" s="66" t="s">
        <v>47</v>
      </c>
      <c r="B54" s="94"/>
      <c r="C54" s="94"/>
      <c r="D54" s="68">
        <v>2</v>
      </c>
      <c r="E54" s="69">
        <v>117429567</v>
      </c>
      <c r="F54" s="95">
        <v>118704025.86</v>
      </c>
    </row>
    <row r="55" spans="1:6" x14ac:dyDescent="0.2">
      <c r="A55" s="77"/>
      <c r="B55" s="96"/>
      <c r="C55" s="96"/>
      <c r="D55" s="97"/>
      <c r="E55" s="98"/>
      <c r="F55" s="99"/>
    </row>
    <row r="58" spans="1:6" ht="15.75" x14ac:dyDescent="0.2">
      <c r="A58" s="104" t="s">
        <v>52</v>
      </c>
      <c r="B58" s="105"/>
      <c r="C58" s="105"/>
      <c r="D58" s="106"/>
      <c r="E58" s="107"/>
      <c r="F58" s="108"/>
    </row>
    <row r="59" spans="1:6" ht="15.75" thickBot="1" x14ac:dyDescent="0.3">
      <c r="A59" s="109"/>
      <c r="B59" s="105"/>
      <c r="C59" s="110"/>
      <c r="D59" s="110"/>
      <c r="E59"/>
      <c r="F59"/>
    </row>
    <row r="60" spans="1:6" x14ac:dyDescent="0.2">
      <c r="A60" s="119" t="s">
        <v>53</v>
      </c>
      <c r="B60" s="121" t="s">
        <v>12</v>
      </c>
      <c r="C60" s="111" t="s">
        <v>54</v>
      </c>
      <c r="D60" s="112"/>
      <c r="E60" s="113"/>
      <c r="F60" s="114"/>
    </row>
    <row r="61" spans="1:6" ht="13.5" thickBot="1" x14ac:dyDescent="0.25">
      <c r="A61" s="120"/>
      <c r="B61" s="122"/>
      <c r="C61" s="123" t="s">
        <v>15</v>
      </c>
      <c r="D61" s="124"/>
      <c r="E61" s="115">
        <v>43097</v>
      </c>
      <c r="F61" s="114"/>
    </row>
    <row r="62" spans="1:6" ht="15.75" thickBot="1" x14ac:dyDescent="0.3">
      <c r="A62" s="116" t="str">
        <f>+B9</f>
        <v>CZ0008474871</v>
      </c>
      <c r="B62" s="117">
        <v>1</v>
      </c>
      <c r="C62" s="125">
        <v>2793166949.7199998</v>
      </c>
      <c r="D62" s="126"/>
      <c r="E62" s="127"/>
      <c r="F62" s="118"/>
    </row>
    <row r="63" spans="1:6" ht="15" x14ac:dyDescent="0.25">
      <c r="A63"/>
      <c r="B63"/>
      <c r="C63"/>
      <c r="D63"/>
      <c r="E63"/>
      <c r="F63"/>
    </row>
    <row r="65" spans="1:6" ht="51" x14ac:dyDescent="0.25">
      <c r="A65" s="100" t="s">
        <v>48</v>
      </c>
      <c r="B65" s="101"/>
      <c r="C65" s="101"/>
      <c r="D65" s="102"/>
      <c r="E65" s="102"/>
      <c r="F65" s="103"/>
    </row>
  </sheetData>
  <mergeCells count="4">
    <mergeCell ref="A60:A61"/>
    <mergeCell ref="B60:B61"/>
    <mergeCell ref="C61:D61"/>
    <mergeCell ref="C62:E62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workbookViewId="0">
      <selection activeCell="J19" sqref="J19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49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50</v>
      </c>
      <c r="C9" s="19"/>
      <c r="D9" s="20"/>
      <c r="E9" s="21" t="s">
        <v>4</v>
      </c>
      <c r="F9" s="22" t="s">
        <v>5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6</v>
      </c>
      <c r="B11" s="25" t="s">
        <v>7</v>
      </c>
      <c r="C11" s="26"/>
      <c r="D11" s="27"/>
      <c r="E11" s="28" t="s">
        <v>8</v>
      </c>
      <c r="F11" s="29" t="s">
        <v>55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9</v>
      </c>
      <c r="B13" s="29" t="s">
        <v>51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10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11</v>
      </c>
      <c r="B19" s="42"/>
      <c r="C19" s="43"/>
      <c r="D19" s="44" t="s">
        <v>12</v>
      </c>
      <c r="E19" s="45" t="s">
        <v>13</v>
      </c>
      <c r="F19" s="46" t="s">
        <v>14</v>
      </c>
    </row>
    <row r="20" spans="1:6" ht="13.5" thickBot="1" x14ac:dyDescent="0.25">
      <c r="A20" s="47"/>
      <c r="B20" s="48"/>
      <c r="C20" s="49"/>
      <c r="D20" s="50"/>
      <c r="E20" s="51" t="s">
        <v>15</v>
      </c>
      <c r="F20" s="52">
        <v>42794</v>
      </c>
    </row>
    <row r="21" spans="1:6" x14ac:dyDescent="0.2">
      <c r="A21" s="53" t="s">
        <v>16</v>
      </c>
      <c r="B21" s="54"/>
      <c r="C21" s="54"/>
      <c r="D21" s="55">
        <v>1</v>
      </c>
      <c r="E21" s="56">
        <f>E23+E29+E32+E44</f>
        <v>2524982</v>
      </c>
      <c r="F21" s="57">
        <f>F23+F29+F32+F44</f>
        <v>99.999999999999986</v>
      </c>
    </row>
    <row r="22" spans="1:6" hidden="1" x14ac:dyDescent="0.2">
      <c r="A22" s="58" t="s">
        <v>17</v>
      </c>
      <c r="B22" s="59"/>
      <c r="C22" s="59"/>
      <c r="D22" s="60">
        <v>2</v>
      </c>
      <c r="E22" s="61"/>
      <c r="F22" s="62"/>
    </row>
    <row r="23" spans="1:6" x14ac:dyDescent="0.2">
      <c r="A23" s="63" t="s">
        <v>18</v>
      </c>
      <c r="B23" s="59"/>
      <c r="C23" s="59"/>
      <c r="D23" s="60">
        <v>3</v>
      </c>
      <c r="E23" s="61">
        <f>E24+E25</f>
        <v>79831</v>
      </c>
      <c r="F23" s="62">
        <f>E23/E21*100</f>
        <v>3.1616463008449172</v>
      </c>
    </row>
    <row r="24" spans="1:6" x14ac:dyDescent="0.2">
      <c r="A24" s="64" t="s">
        <v>19</v>
      </c>
      <c r="B24" s="65"/>
      <c r="C24" s="65"/>
      <c r="D24" s="60">
        <v>4</v>
      </c>
      <c r="E24" s="61">
        <v>79831</v>
      </c>
      <c r="F24" s="62">
        <f>E24/E21*100</f>
        <v>3.1616463008449172</v>
      </c>
    </row>
    <row r="25" spans="1:6" x14ac:dyDescent="0.2">
      <c r="A25" s="64" t="s">
        <v>20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21</v>
      </c>
      <c r="B26" s="65"/>
      <c r="C26" s="65"/>
      <c r="D26" s="60">
        <v>6</v>
      </c>
      <c r="E26" s="61"/>
      <c r="F26" s="62"/>
    </row>
    <row r="27" spans="1:6" hidden="1" x14ac:dyDescent="0.2">
      <c r="A27" s="64" t="s">
        <v>22</v>
      </c>
      <c r="B27" s="65"/>
      <c r="C27" s="65"/>
      <c r="D27" s="60">
        <v>7</v>
      </c>
      <c r="E27" s="61"/>
      <c r="F27" s="62"/>
    </row>
    <row r="28" spans="1:6" hidden="1" x14ac:dyDescent="0.2">
      <c r="A28" s="64" t="s">
        <v>23</v>
      </c>
      <c r="B28" s="65"/>
      <c r="C28" s="65"/>
      <c r="D28" s="60">
        <v>8</v>
      </c>
      <c r="E28" s="61"/>
      <c r="F28" s="62"/>
    </row>
    <row r="29" spans="1:6" x14ac:dyDescent="0.2">
      <c r="A29" s="63" t="s">
        <v>24</v>
      </c>
      <c r="B29" s="65"/>
      <c r="C29" s="65"/>
      <c r="D29" s="60">
        <v>9</v>
      </c>
      <c r="E29" s="61">
        <f>E30+E31</f>
        <v>1979794</v>
      </c>
      <c r="F29" s="62">
        <f>E29/E21*100</f>
        <v>78.408242118161624</v>
      </c>
    </row>
    <row r="30" spans="1:6" x14ac:dyDescent="0.2">
      <c r="A30" s="64" t="s">
        <v>25</v>
      </c>
      <c r="B30" s="65"/>
      <c r="C30" s="65"/>
      <c r="D30" s="60">
        <v>10</v>
      </c>
      <c r="E30" s="61">
        <v>1424267</v>
      </c>
      <c r="F30" s="62">
        <f>E30/E21*100</f>
        <v>56.407015970806917</v>
      </c>
    </row>
    <row r="31" spans="1:6" x14ac:dyDescent="0.2">
      <c r="A31" s="64" t="s">
        <v>26</v>
      </c>
      <c r="B31" s="65"/>
      <c r="C31" s="65"/>
      <c r="D31" s="60">
        <v>11</v>
      </c>
      <c r="E31" s="61">
        <v>555527</v>
      </c>
      <c r="F31" s="62">
        <f>E31/E21*100</f>
        <v>22.001226147354714</v>
      </c>
    </row>
    <row r="32" spans="1:6" x14ac:dyDescent="0.2">
      <c r="A32" s="63" t="s">
        <v>27</v>
      </c>
      <c r="B32" s="65"/>
      <c r="C32" s="65"/>
      <c r="D32" s="60">
        <v>12</v>
      </c>
      <c r="E32" s="61">
        <f>E33+E34+E35</f>
        <v>464642</v>
      </c>
      <c r="F32" s="62">
        <f>E32/E21*100</f>
        <v>18.401794547446279</v>
      </c>
    </row>
    <row r="33" spans="1:6" x14ac:dyDescent="0.2">
      <c r="A33" s="64" t="s">
        <v>28</v>
      </c>
      <c r="B33" s="65"/>
      <c r="C33" s="65"/>
      <c r="D33" s="60">
        <v>13</v>
      </c>
      <c r="E33" s="61">
        <v>0</v>
      </c>
      <c r="F33" s="62">
        <f>E33/E21*100</f>
        <v>0</v>
      </c>
    </row>
    <row r="34" spans="1:6" x14ac:dyDescent="0.2">
      <c r="A34" s="64" t="s">
        <v>29</v>
      </c>
      <c r="B34" s="65"/>
      <c r="C34" s="65"/>
      <c r="D34" s="60">
        <v>14</v>
      </c>
      <c r="E34" s="61">
        <v>464642</v>
      </c>
      <c r="F34" s="62">
        <f>E34/E21*100</f>
        <v>18.401794547446279</v>
      </c>
    </row>
    <row r="35" spans="1:6" x14ac:dyDescent="0.2">
      <c r="A35" s="64" t="s">
        <v>30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31</v>
      </c>
      <c r="B36" s="65"/>
      <c r="C36" s="65"/>
      <c r="D36" s="60">
        <v>16</v>
      </c>
      <c r="E36" s="61"/>
      <c r="F36" s="62"/>
    </row>
    <row r="37" spans="1:6" hidden="1" x14ac:dyDescent="0.2">
      <c r="A37" s="63" t="s">
        <v>32</v>
      </c>
      <c r="B37" s="65"/>
      <c r="C37" s="65"/>
      <c r="D37" s="60">
        <v>17</v>
      </c>
      <c r="E37" s="61"/>
      <c r="F37" s="62"/>
    </row>
    <row r="38" spans="1:6" hidden="1" x14ac:dyDescent="0.2">
      <c r="A38" s="64" t="s">
        <v>33</v>
      </c>
      <c r="B38" s="65"/>
      <c r="C38" s="65"/>
      <c r="D38" s="60">
        <v>18</v>
      </c>
      <c r="E38" s="61"/>
      <c r="F38" s="62"/>
    </row>
    <row r="39" spans="1:6" hidden="1" x14ac:dyDescent="0.2">
      <c r="A39" s="64" t="s">
        <v>34</v>
      </c>
      <c r="B39" s="65"/>
      <c r="C39" s="65"/>
      <c r="D39" s="60">
        <v>19</v>
      </c>
      <c r="E39" s="61"/>
      <c r="F39" s="62"/>
    </row>
    <row r="40" spans="1:6" hidden="1" x14ac:dyDescent="0.2">
      <c r="A40" s="64" t="s">
        <v>35</v>
      </c>
      <c r="B40" s="65"/>
      <c r="C40" s="65"/>
      <c r="D40" s="60">
        <v>20</v>
      </c>
      <c r="E40" s="61"/>
      <c r="F40" s="62"/>
    </row>
    <row r="41" spans="1:6" hidden="1" x14ac:dyDescent="0.2">
      <c r="A41" s="63" t="s">
        <v>36</v>
      </c>
      <c r="B41" s="65"/>
      <c r="C41" s="65"/>
      <c r="D41" s="60">
        <v>21</v>
      </c>
      <c r="E41" s="61"/>
      <c r="F41" s="62"/>
    </row>
    <row r="42" spans="1:6" hidden="1" x14ac:dyDescent="0.2">
      <c r="A42" s="64" t="s">
        <v>37</v>
      </c>
      <c r="B42" s="65"/>
      <c r="C42" s="65"/>
      <c r="D42" s="60">
        <v>22</v>
      </c>
      <c r="E42" s="61"/>
      <c r="F42" s="62"/>
    </row>
    <row r="43" spans="1:6" hidden="1" x14ac:dyDescent="0.2">
      <c r="A43" s="64" t="s">
        <v>38</v>
      </c>
      <c r="B43" s="65"/>
      <c r="C43" s="65"/>
      <c r="D43" s="60">
        <v>23</v>
      </c>
      <c r="E43" s="61"/>
      <c r="F43" s="62"/>
    </row>
    <row r="44" spans="1:6" ht="13.5" thickBot="1" x14ac:dyDescent="0.25">
      <c r="A44" s="66" t="s">
        <v>39</v>
      </c>
      <c r="B44" s="67"/>
      <c r="C44" s="67"/>
      <c r="D44" s="68">
        <v>24</v>
      </c>
      <c r="E44" s="69">
        <v>715</v>
      </c>
      <c r="F44" s="70">
        <f>E44/E21*100</f>
        <v>2.8317033547169839E-2</v>
      </c>
    </row>
    <row r="45" spans="1:6" hidden="1" x14ac:dyDescent="0.2">
      <c r="A45" s="71" t="s">
        <v>40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41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42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43</v>
      </c>
      <c r="F51" s="46" t="s">
        <v>44</v>
      </c>
    </row>
    <row r="52" spans="1:6" ht="16.5" thickBot="1" x14ac:dyDescent="0.25">
      <c r="A52" s="88" t="s">
        <v>45</v>
      </c>
      <c r="B52" s="89"/>
      <c r="C52" s="89"/>
      <c r="D52" s="90" t="s">
        <v>12</v>
      </c>
      <c r="E52" s="91" t="s">
        <v>57</v>
      </c>
      <c r="F52" s="52">
        <f>F20</f>
        <v>42794</v>
      </c>
    </row>
    <row r="53" spans="1:6" x14ac:dyDescent="0.2">
      <c r="A53" s="63" t="s">
        <v>46</v>
      </c>
      <c r="B53" s="92"/>
      <c r="C53" s="92"/>
      <c r="D53" s="60">
        <v>1</v>
      </c>
      <c r="E53" s="61">
        <v>221280969</v>
      </c>
      <c r="F53" s="93">
        <v>225405558</v>
      </c>
    </row>
    <row r="54" spans="1:6" ht="13.5" thickBot="1" x14ac:dyDescent="0.25">
      <c r="A54" s="66" t="s">
        <v>47</v>
      </c>
      <c r="B54" s="94"/>
      <c r="C54" s="94"/>
      <c r="D54" s="68">
        <v>2</v>
      </c>
      <c r="E54" s="69">
        <v>21521279</v>
      </c>
      <c r="F54" s="95">
        <v>21914997.190000001</v>
      </c>
    </row>
    <row r="55" spans="1:6" x14ac:dyDescent="0.2">
      <c r="A55" s="77"/>
      <c r="B55" s="96"/>
      <c r="C55" s="96"/>
      <c r="D55" s="97"/>
      <c r="E55" s="98"/>
      <c r="F55" s="99"/>
    </row>
    <row r="58" spans="1:6" ht="15.75" x14ac:dyDescent="0.2">
      <c r="A58" s="104" t="s">
        <v>52</v>
      </c>
      <c r="B58" s="105"/>
      <c r="C58" s="105"/>
      <c r="D58" s="106"/>
      <c r="E58" s="107"/>
      <c r="F58" s="108"/>
    </row>
    <row r="59" spans="1:6" ht="15.75" thickBot="1" x14ac:dyDescent="0.3">
      <c r="A59" s="109"/>
      <c r="B59" s="105"/>
      <c r="C59" s="110"/>
      <c r="D59" s="110"/>
      <c r="E59"/>
      <c r="F59"/>
    </row>
    <row r="60" spans="1:6" x14ac:dyDescent="0.2">
      <c r="A60" s="119" t="s">
        <v>53</v>
      </c>
      <c r="B60" s="121" t="s">
        <v>12</v>
      </c>
      <c r="C60" s="111" t="s">
        <v>54</v>
      </c>
      <c r="D60" s="112"/>
      <c r="E60" s="113"/>
      <c r="F60" s="114"/>
    </row>
    <row r="61" spans="1:6" ht="13.5" thickBot="1" x14ac:dyDescent="0.25">
      <c r="A61" s="120"/>
      <c r="B61" s="122"/>
      <c r="C61" s="123" t="s">
        <v>15</v>
      </c>
      <c r="D61" s="124"/>
      <c r="E61" s="115">
        <v>42794</v>
      </c>
      <c r="F61" s="114"/>
    </row>
    <row r="62" spans="1:6" ht="15.75" thickBot="1" x14ac:dyDescent="0.3">
      <c r="A62" s="116" t="str">
        <f>+B9</f>
        <v>CZ0008474871</v>
      </c>
      <c r="B62" s="117">
        <v>1</v>
      </c>
      <c r="C62" s="125">
        <v>2512853995.5999999</v>
      </c>
      <c r="D62" s="126"/>
      <c r="E62" s="127"/>
      <c r="F62" s="118"/>
    </row>
    <row r="63" spans="1:6" ht="15" x14ac:dyDescent="0.25">
      <c r="A63"/>
      <c r="B63"/>
      <c r="C63"/>
      <c r="D63"/>
      <c r="E63"/>
      <c r="F63"/>
    </row>
    <row r="65" spans="1:6" ht="51" x14ac:dyDescent="0.25">
      <c r="A65" s="100" t="s">
        <v>48</v>
      </c>
      <c r="B65" s="101"/>
      <c r="C65" s="101"/>
      <c r="D65" s="102"/>
      <c r="E65" s="102"/>
      <c r="F65" s="103"/>
    </row>
  </sheetData>
  <mergeCells count="4">
    <mergeCell ref="A60:A61"/>
    <mergeCell ref="B60:B61"/>
    <mergeCell ref="C61:D61"/>
    <mergeCell ref="C62:E62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workbookViewId="0">
      <selection activeCell="H12" sqref="H12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49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50</v>
      </c>
      <c r="C9" s="19"/>
      <c r="D9" s="20"/>
      <c r="E9" s="21" t="s">
        <v>4</v>
      </c>
      <c r="F9" s="22" t="s">
        <v>5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6</v>
      </c>
      <c r="B11" s="25" t="s">
        <v>7</v>
      </c>
      <c r="C11" s="26"/>
      <c r="D11" s="27"/>
      <c r="E11" s="28" t="s">
        <v>8</v>
      </c>
      <c r="F11" s="29" t="s">
        <v>55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9</v>
      </c>
      <c r="B13" s="29" t="s">
        <v>51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10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11</v>
      </c>
      <c r="B19" s="42"/>
      <c r="C19" s="43"/>
      <c r="D19" s="44" t="s">
        <v>12</v>
      </c>
      <c r="E19" s="45" t="s">
        <v>13</v>
      </c>
      <c r="F19" s="46" t="s">
        <v>14</v>
      </c>
    </row>
    <row r="20" spans="1:6" ht="13.5" thickBot="1" x14ac:dyDescent="0.25">
      <c r="A20" s="47"/>
      <c r="B20" s="48"/>
      <c r="C20" s="49"/>
      <c r="D20" s="50"/>
      <c r="E20" s="51" t="s">
        <v>15</v>
      </c>
      <c r="F20" s="52">
        <v>42825</v>
      </c>
    </row>
    <row r="21" spans="1:6" x14ac:dyDescent="0.2">
      <c r="A21" s="53" t="s">
        <v>16</v>
      </c>
      <c r="B21" s="54"/>
      <c r="C21" s="54"/>
      <c r="D21" s="55">
        <v>1</v>
      </c>
      <c r="E21" s="56">
        <f>E23+E29+E32+E44</f>
        <v>2733472</v>
      </c>
      <c r="F21" s="57">
        <f>F23+F29+F32+F44</f>
        <v>100</v>
      </c>
    </row>
    <row r="22" spans="1:6" hidden="1" x14ac:dyDescent="0.2">
      <c r="A22" s="58" t="s">
        <v>17</v>
      </c>
      <c r="B22" s="59"/>
      <c r="C22" s="59"/>
      <c r="D22" s="60">
        <v>2</v>
      </c>
      <c r="E22" s="61"/>
      <c r="F22" s="62"/>
    </row>
    <row r="23" spans="1:6" x14ac:dyDescent="0.2">
      <c r="A23" s="63" t="s">
        <v>18</v>
      </c>
      <c r="B23" s="59"/>
      <c r="C23" s="59"/>
      <c r="D23" s="60">
        <v>3</v>
      </c>
      <c r="E23" s="61">
        <f>E24+E25</f>
        <v>136639</v>
      </c>
      <c r="F23" s="62">
        <f>E23/E21*100</f>
        <v>4.9987342105571226</v>
      </c>
    </row>
    <row r="24" spans="1:6" x14ac:dyDescent="0.2">
      <c r="A24" s="64" t="s">
        <v>19</v>
      </c>
      <c r="B24" s="65"/>
      <c r="C24" s="65"/>
      <c r="D24" s="60">
        <v>4</v>
      </c>
      <c r="E24" s="61">
        <v>136639</v>
      </c>
      <c r="F24" s="62">
        <f>E24/E21*100</f>
        <v>4.9987342105571226</v>
      </c>
    </row>
    <row r="25" spans="1:6" x14ac:dyDescent="0.2">
      <c r="A25" s="64" t="s">
        <v>20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21</v>
      </c>
      <c r="B26" s="65"/>
      <c r="C26" s="65"/>
      <c r="D26" s="60">
        <v>6</v>
      </c>
      <c r="E26" s="61"/>
      <c r="F26" s="62"/>
    </row>
    <row r="27" spans="1:6" hidden="1" x14ac:dyDescent="0.2">
      <c r="A27" s="64" t="s">
        <v>22</v>
      </c>
      <c r="B27" s="65"/>
      <c r="C27" s="65"/>
      <c r="D27" s="60">
        <v>7</v>
      </c>
      <c r="E27" s="61"/>
      <c r="F27" s="62"/>
    </row>
    <row r="28" spans="1:6" hidden="1" x14ac:dyDescent="0.2">
      <c r="A28" s="64" t="s">
        <v>23</v>
      </c>
      <c r="B28" s="65"/>
      <c r="C28" s="65"/>
      <c r="D28" s="60">
        <v>8</v>
      </c>
      <c r="E28" s="61"/>
      <c r="F28" s="62"/>
    </row>
    <row r="29" spans="1:6" x14ac:dyDescent="0.2">
      <c r="A29" s="63" t="s">
        <v>24</v>
      </c>
      <c r="B29" s="65"/>
      <c r="C29" s="65"/>
      <c r="D29" s="60">
        <v>9</v>
      </c>
      <c r="E29" s="61">
        <f>E30+E31</f>
        <v>1940596</v>
      </c>
      <c r="F29" s="62">
        <f>E29/E21*100</f>
        <v>70.993812996804067</v>
      </c>
    </row>
    <row r="30" spans="1:6" x14ac:dyDescent="0.2">
      <c r="A30" s="64" t="s">
        <v>25</v>
      </c>
      <c r="B30" s="65"/>
      <c r="C30" s="65"/>
      <c r="D30" s="60">
        <v>10</v>
      </c>
      <c r="E30" s="61">
        <v>1355328</v>
      </c>
      <c r="F30" s="62">
        <f>E30/E21*100</f>
        <v>49.582655318949676</v>
      </c>
    </row>
    <row r="31" spans="1:6" x14ac:dyDescent="0.2">
      <c r="A31" s="64" t="s">
        <v>26</v>
      </c>
      <c r="B31" s="65"/>
      <c r="C31" s="65"/>
      <c r="D31" s="60">
        <v>11</v>
      </c>
      <c r="E31" s="61">
        <v>585268</v>
      </c>
      <c r="F31" s="62">
        <f>E31/E21*100</f>
        <v>21.411157677854391</v>
      </c>
    </row>
    <row r="32" spans="1:6" x14ac:dyDescent="0.2">
      <c r="A32" s="63" t="s">
        <v>27</v>
      </c>
      <c r="B32" s="65"/>
      <c r="C32" s="65"/>
      <c r="D32" s="60">
        <v>12</v>
      </c>
      <c r="E32" s="61">
        <f>E33+E34+E35</f>
        <v>528636</v>
      </c>
      <c r="F32" s="62">
        <f>E32/E21*100</f>
        <v>19.339360344645932</v>
      </c>
    </row>
    <row r="33" spans="1:6" x14ac:dyDescent="0.2">
      <c r="A33" s="64" t="s">
        <v>28</v>
      </c>
      <c r="B33" s="65"/>
      <c r="C33" s="65"/>
      <c r="D33" s="60">
        <v>13</v>
      </c>
      <c r="E33" s="61">
        <v>0</v>
      </c>
      <c r="F33" s="62">
        <f>E33/E21*100</f>
        <v>0</v>
      </c>
    </row>
    <row r="34" spans="1:6" x14ac:dyDescent="0.2">
      <c r="A34" s="64" t="s">
        <v>29</v>
      </c>
      <c r="B34" s="65"/>
      <c r="C34" s="65"/>
      <c r="D34" s="60">
        <v>14</v>
      </c>
      <c r="E34" s="61">
        <v>528636</v>
      </c>
      <c r="F34" s="62">
        <f>E34/E21*100</f>
        <v>19.339360344645932</v>
      </c>
    </row>
    <row r="35" spans="1:6" x14ac:dyDescent="0.2">
      <c r="A35" s="64" t="s">
        <v>30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31</v>
      </c>
      <c r="B36" s="65"/>
      <c r="C36" s="65"/>
      <c r="D36" s="60">
        <v>16</v>
      </c>
      <c r="E36" s="61"/>
      <c r="F36" s="62"/>
    </row>
    <row r="37" spans="1:6" hidden="1" x14ac:dyDescent="0.2">
      <c r="A37" s="63" t="s">
        <v>32</v>
      </c>
      <c r="B37" s="65"/>
      <c r="C37" s="65"/>
      <c r="D37" s="60">
        <v>17</v>
      </c>
      <c r="E37" s="61"/>
      <c r="F37" s="62"/>
    </row>
    <row r="38" spans="1:6" hidden="1" x14ac:dyDescent="0.2">
      <c r="A38" s="64" t="s">
        <v>33</v>
      </c>
      <c r="B38" s="65"/>
      <c r="C38" s="65"/>
      <c r="D38" s="60">
        <v>18</v>
      </c>
      <c r="E38" s="61"/>
      <c r="F38" s="62"/>
    </row>
    <row r="39" spans="1:6" hidden="1" x14ac:dyDescent="0.2">
      <c r="A39" s="64" t="s">
        <v>34</v>
      </c>
      <c r="B39" s="65"/>
      <c r="C39" s="65"/>
      <c r="D39" s="60">
        <v>19</v>
      </c>
      <c r="E39" s="61"/>
      <c r="F39" s="62"/>
    </row>
    <row r="40" spans="1:6" hidden="1" x14ac:dyDescent="0.2">
      <c r="A40" s="64" t="s">
        <v>35</v>
      </c>
      <c r="B40" s="65"/>
      <c r="C40" s="65"/>
      <c r="D40" s="60">
        <v>20</v>
      </c>
      <c r="E40" s="61"/>
      <c r="F40" s="62"/>
    </row>
    <row r="41" spans="1:6" hidden="1" x14ac:dyDescent="0.2">
      <c r="A41" s="63" t="s">
        <v>36</v>
      </c>
      <c r="B41" s="65"/>
      <c r="C41" s="65"/>
      <c r="D41" s="60">
        <v>21</v>
      </c>
      <c r="E41" s="61"/>
      <c r="F41" s="62"/>
    </row>
    <row r="42" spans="1:6" hidden="1" x14ac:dyDescent="0.2">
      <c r="A42" s="64" t="s">
        <v>37</v>
      </c>
      <c r="B42" s="65"/>
      <c r="C42" s="65"/>
      <c r="D42" s="60">
        <v>22</v>
      </c>
      <c r="E42" s="61"/>
      <c r="F42" s="62"/>
    </row>
    <row r="43" spans="1:6" hidden="1" x14ac:dyDescent="0.2">
      <c r="A43" s="64" t="s">
        <v>38</v>
      </c>
      <c r="B43" s="65"/>
      <c r="C43" s="65"/>
      <c r="D43" s="60">
        <v>23</v>
      </c>
      <c r="E43" s="61"/>
      <c r="F43" s="62"/>
    </row>
    <row r="44" spans="1:6" ht="13.5" thickBot="1" x14ac:dyDescent="0.25">
      <c r="A44" s="66" t="s">
        <v>39</v>
      </c>
      <c r="B44" s="67"/>
      <c r="C44" s="67"/>
      <c r="D44" s="68">
        <v>24</v>
      </c>
      <c r="E44" s="69">
        <v>127601</v>
      </c>
      <c r="F44" s="70">
        <f>E44/E21*100</f>
        <v>4.6680924479928825</v>
      </c>
    </row>
    <row r="45" spans="1:6" hidden="1" x14ac:dyDescent="0.2">
      <c r="A45" s="71" t="s">
        <v>40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41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42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43</v>
      </c>
      <c r="F51" s="46" t="s">
        <v>44</v>
      </c>
    </row>
    <row r="52" spans="1:6" ht="16.5" thickBot="1" x14ac:dyDescent="0.25">
      <c r="A52" s="88" t="s">
        <v>45</v>
      </c>
      <c r="B52" s="89"/>
      <c r="C52" s="89"/>
      <c r="D52" s="90" t="s">
        <v>12</v>
      </c>
      <c r="E52" s="91" t="s">
        <v>58</v>
      </c>
      <c r="F52" s="52">
        <f>F20</f>
        <v>42825</v>
      </c>
    </row>
    <row r="53" spans="1:6" x14ac:dyDescent="0.2">
      <c r="A53" s="63" t="s">
        <v>46</v>
      </c>
      <c r="B53" s="92"/>
      <c r="C53" s="92"/>
      <c r="D53" s="60">
        <v>1</v>
      </c>
      <c r="E53" s="61">
        <v>203646644</v>
      </c>
      <c r="F53" s="93">
        <v>207219950.63999999</v>
      </c>
    </row>
    <row r="54" spans="1:6" ht="13.5" thickBot="1" x14ac:dyDescent="0.25">
      <c r="A54" s="66" t="s">
        <v>47</v>
      </c>
      <c r="B54" s="94"/>
      <c r="C54" s="94"/>
      <c r="D54" s="68">
        <v>2</v>
      </c>
      <c r="E54" s="69">
        <v>32522392</v>
      </c>
      <c r="F54" s="95">
        <v>33086910.399999999</v>
      </c>
    </row>
    <row r="55" spans="1:6" x14ac:dyDescent="0.2">
      <c r="A55" s="77"/>
      <c r="B55" s="96"/>
      <c r="C55" s="96"/>
      <c r="D55" s="97"/>
      <c r="E55" s="98"/>
      <c r="F55" s="99"/>
    </row>
    <row r="58" spans="1:6" ht="15.75" x14ac:dyDescent="0.2">
      <c r="A58" s="104" t="s">
        <v>52</v>
      </c>
      <c r="B58" s="105"/>
      <c r="C58" s="105"/>
      <c r="D58" s="106"/>
      <c r="E58" s="107"/>
      <c r="F58" s="108"/>
    </row>
    <row r="59" spans="1:6" ht="15.75" thickBot="1" x14ac:dyDescent="0.3">
      <c r="A59" s="109"/>
      <c r="B59" s="105"/>
      <c r="C59" s="110"/>
      <c r="D59" s="110"/>
      <c r="E59"/>
      <c r="F59"/>
    </row>
    <row r="60" spans="1:6" x14ac:dyDescent="0.2">
      <c r="A60" s="119" t="s">
        <v>53</v>
      </c>
      <c r="B60" s="121" t="s">
        <v>12</v>
      </c>
      <c r="C60" s="111" t="s">
        <v>54</v>
      </c>
      <c r="D60" s="112"/>
      <c r="E60" s="113"/>
      <c r="F60" s="114"/>
    </row>
    <row r="61" spans="1:6" ht="13.5" thickBot="1" x14ac:dyDescent="0.25">
      <c r="A61" s="120"/>
      <c r="B61" s="122"/>
      <c r="C61" s="123" t="s">
        <v>15</v>
      </c>
      <c r="D61" s="124"/>
      <c r="E61" s="115">
        <v>42825</v>
      </c>
      <c r="F61" s="114"/>
    </row>
    <row r="62" spans="1:6" ht="15.75" thickBot="1" x14ac:dyDescent="0.3">
      <c r="A62" s="116" t="str">
        <f>+B9</f>
        <v>CZ0008474871</v>
      </c>
      <c r="B62" s="117">
        <v>1</v>
      </c>
      <c r="C62" s="125">
        <v>2679012519.6300001</v>
      </c>
      <c r="D62" s="126"/>
      <c r="E62" s="127"/>
      <c r="F62" s="118"/>
    </row>
    <row r="63" spans="1:6" ht="15" x14ac:dyDescent="0.25">
      <c r="A63"/>
      <c r="B63"/>
      <c r="C63"/>
      <c r="D63"/>
      <c r="E63"/>
      <c r="F63"/>
    </row>
    <row r="65" spans="1:6" ht="51" x14ac:dyDescent="0.25">
      <c r="A65" s="100" t="s">
        <v>48</v>
      </c>
      <c r="B65" s="101"/>
      <c r="C65" s="101"/>
      <c r="D65" s="102"/>
      <c r="E65" s="102"/>
      <c r="F65" s="103"/>
    </row>
  </sheetData>
  <mergeCells count="4">
    <mergeCell ref="A60:A61"/>
    <mergeCell ref="B60:B61"/>
    <mergeCell ref="C61:D61"/>
    <mergeCell ref="C62:E62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workbookViewId="0">
      <selection activeCell="R60" sqref="R60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49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50</v>
      </c>
      <c r="C9" s="19"/>
      <c r="D9" s="20"/>
      <c r="E9" s="21" t="s">
        <v>4</v>
      </c>
      <c r="F9" s="22" t="s">
        <v>5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6</v>
      </c>
      <c r="B11" s="25" t="s">
        <v>7</v>
      </c>
      <c r="C11" s="26"/>
      <c r="D11" s="27"/>
      <c r="E11" s="28" t="s">
        <v>8</v>
      </c>
      <c r="F11" s="29" t="s">
        <v>55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9</v>
      </c>
      <c r="B13" s="29" t="s">
        <v>51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10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11</v>
      </c>
      <c r="B19" s="42"/>
      <c r="C19" s="43"/>
      <c r="D19" s="44" t="s">
        <v>12</v>
      </c>
      <c r="E19" s="45" t="s">
        <v>13</v>
      </c>
      <c r="F19" s="46" t="s">
        <v>14</v>
      </c>
    </row>
    <row r="20" spans="1:6" ht="13.5" thickBot="1" x14ac:dyDescent="0.25">
      <c r="A20" s="47"/>
      <c r="B20" s="48"/>
      <c r="C20" s="49"/>
      <c r="D20" s="50"/>
      <c r="E20" s="51" t="s">
        <v>15</v>
      </c>
      <c r="F20" s="52">
        <v>42855</v>
      </c>
    </row>
    <row r="21" spans="1:6" x14ac:dyDescent="0.2">
      <c r="A21" s="53" t="s">
        <v>16</v>
      </c>
      <c r="B21" s="54"/>
      <c r="C21" s="54"/>
      <c r="D21" s="55">
        <v>1</v>
      </c>
      <c r="E21" s="56">
        <f>E23+E29+E32+E44</f>
        <v>2832875</v>
      </c>
      <c r="F21" s="57">
        <f>F23+F29+F32+F44</f>
        <v>100.00000000000001</v>
      </c>
    </row>
    <row r="22" spans="1:6" hidden="1" x14ac:dyDescent="0.2">
      <c r="A22" s="58" t="s">
        <v>17</v>
      </c>
      <c r="B22" s="59"/>
      <c r="C22" s="59"/>
      <c r="D22" s="60">
        <v>2</v>
      </c>
      <c r="E22" s="61"/>
      <c r="F22" s="62"/>
    </row>
    <row r="23" spans="1:6" x14ac:dyDescent="0.2">
      <c r="A23" s="63" t="s">
        <v>18</v>
      </c>
      <c r="B23" s="59"/>
      <c r="C23" s="59"/>
      <c r="D23" s="60">
        <v>3</v>
      </c>
      <c r="E23" s="61">
        <f>E24+E25</f>
        <v>166627</v>
      </c>
      <c r="F23" s="62">
        <f>E23/E21*100</f>
        <v>5.8819044257159243</v>
      </c>
    </row>
    <row r="24" spans="1:6" x14ac:dyDescent="0.2">
      <c r="A24" s="64" t="s">
        <v>19</v>
      </c>
      <c r="B24" s="65"/>
      <c r="C24" s="65"/>
      <c r="D24" s="60">
        <v>4</v>
      </c>
      <c r="E24" s="61">
        <v>166627</v>
      </c>
      <c r="F24" s="62">
        <f>E24/E21*100</f>
        <v>5.8819044257159243</v>
      </c>
    </row>
    <row r="25" spans="1:6" x14ac:dyDescent="0.2">
      <c r="A25" s="64" t="s">
        <v>20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21</v>
      </c>
      <c r="B26" s="65"/>
      <c r="C26" s="65"/>
      <c r="D26" s="60">
        <v>6</v>
      </c>
      <c r="E26" s="61"/>
      <c r="F26" s="62"/>
    </row>
    <row r="27" spans="1:6" hidden="1" x14ac:dyDescent="0.2">
      <c r="A27" s="64" t="s">
        <v>22</v>
      </c>
      <c r="B27" s="65"/>
      <c r="C27" s="65"/>
      <c r="D27" s="60">
        <v>7</v>
      </c>
      <c r="E27" s="61"/>
      <c r="F27" s="62"/>
    </row>
    <row r="28" spans="1:6" hidden="1" x14ac:dyDescent="0.2">
      <c r="A28" s="64" t="s">
        <v>23</v>
      </c>
      <c r="B28" s="65"/>
      <c r="C28" s="65"/>
      <c r="D28" s="60">
        <v>8</v>
      </c>
      <c r="E28" s="61"/>
      <c r="F28" s="62"/>
    </row>
    <row r="29" spans="1:6" x14ac:dyDescent="0.2">
      <c r="A29" s="63" t="s">
        <v>24</v>
      </c>
      <c r="B29" s="65"/>
      <c r="C29" s="65"/>
      <c r="D29" s="60">
        <v>9</v>
      </c>
      <c r="E29" s="61">
        <f>E30+E31</f>
        <v>2086783</v>
      </c>
      <c r="F29" s="62">
        <f>E29/E21*100</f>
        <v>73.663080792481139</v>
      </c>
    </row>
    <row r="30" spans="1:6" x14ac:dyDescent="0.2">
      <c r="A30" s="64" t="s">
        <v>25</v>
      </c>
      <c r="B30" s="65"/>
      <c r="C30" s="65"/>
      <c r="D30" s="60">
        <v>10</v>
      </c>
      <c r="E30" s="61">
        <v>1526569</v>
      </c>
      <c r="F30" s="62">
        <f>E30/E21*100</f>
        <v>53.88762299783788</v>
      </c>
    </row>
    <row r="31" spans="1:6" x14ac:dyDescent="0.2">
      <c r="A31" s="64" t="s">
        <v>26</v>
      </c>
      <c r="B31" s="65"/>
      <c r="C31" s="65"/>
      <c r="D31" s="60">
        <v>11</v>
      </c>
      <c r="E31" s="61">
        <v>560214</v>
      </c>
      <c r="F31" s="62">
        <f>E31/E21*100</f>
        <v>19.775457794643252</v>
      </c>
    </row>
    <row r="32" spans="1:6" x14ac:dyDescent="0.2">
      <c r="A32" s="63" t="s">
        <v>27</v>
      </c>
      <c r="B32" s="65"/>
      <c r="C32" s="65"/>
      <c r="D32" s="60">
        <v>12</v>
      </c>
      <c r="E32" s="61">
        <f>E33+E34+E35</f>
        <v>558063</v>
      </c>
      <c r="F32" s="62">
        <f>E32/E21*100</f>
        <v>19.699527864801659</v>
      </c>
    </row>
    <row r="33" spans="1:6" x14ac:dyDescent="0.2">
      <c r="A33" s="64" t="s">
        <v>28</v>
      </c>
      <c r="B33" s="65"/>
      <c r="C33" s="65"/>
      <c r="D33" s="60">
        <v>13</v>
      </c>
      <c r="E33" s="61">
        <v>0</v>
      </c>
      <c r="F33" s="62">
        <f>E33/E21*100</f>
        <v>0</v>
      </c>
    </row>
    <row r="34" spans="1:6" x14ac:dyDescent="0.2">
      <c r="A34" s="64" t="s">
        <v>29</v>
      </c>
      <c r="B34" s="65"/>
      <c r="C34" s="65"/>
      <c r="D34" s="60">
        <v>14</v>
      </c>
      <c r="E34" s="61">
        <v>558063</v>
      </c>
      <c r="F34" s="62">
        <f>E34/E21*100</f>
        <v>19.699527864801659</v>
      </c>
    </row>
    <row r="35" spans="1:6" x14ac:dyDescent="0.2">
      <c r="A35" s="64" t="s">
        <v>30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31</v>
      </c>
      <c r="B36" s="65"/>
      <c r="C36" s="65"/>
      <c r="D36" s="60">
        <v>16</v>
      </c>
      <c r="E36" s="61"/>
      <c r="F36" s="62"/>
    </row>
    <row r="37" spans="1:6" hidden="1" x14ac:dyDescent="0.2">
      <c r="A37" s="63" t="s">
        <v>32</v>
      </c>
      <c r="B37" s="65"/>
      <c r="C37" s="65"/>
      <c r="D37" s="60">
        <v>17</v>
      </c>
      <c r="E37" s="61"/>
      <c r="F37" s="62"/>
    </row>
    <row r="38" spans="1:6" hidden="1" x14ac:dyDescent="0.2">
      <c r="A38" s="64" t="s">
        <v>33</v>
      </c>
      <c r="B38" s="65"/>
      <c r="C38" s="65"/>
      <c r="D38" s="60">
        <v>18</v>
      </c>
      <c r="E38" s="61"/>
      <c r="F38" s="62"/>
    </row>
    <row r="39" spans="1:6" hidden="1" x14ac:dyDescent="0.2">
      <c r="A39" s="64" t="s">
        <v>34</v>
      </c>
      <c r="B39" s="65"/>
      <c r="C39" s="65"/>
      <c r="D39" s="60">
        <v>19</v>
      </c>
      <c r="E39" s="61"/>
      <c r="F39" s="62"/>
    </row>
    <row r="40" spans="1:6" hidden="1" x14ac:dyDescent="0.2">
      <c r="A40" s="64" t="s">
        <v>35</v>
      </c>
      <c r="B40" s="65"/>
      <c r="C40" s="65"/>
      <c r="D40" s="60">
        <v>20</v>
      </c>
      <c r="E40" s="61"/>
      <c r="F40" s="62"/>
    </row>
    <row r="41" spans="1:6" hidden="1" x14ac:dyDescent="0.2">
      <c r="A41" s="63" t="s">
        <v>36</v>
      </c>
      <c r="B41" s="65"/>
      <c r="C41" s="65"/>
      <c r="D41" s="60">
        <v>21</v>
      </c>
      <c r="E41" s="61"/>
      <c r="F41" s="62"/>
    </row>
    <row r="42" spans="1:6" hidden="1" x14ac:dyDescent="0.2">
      <c r="A42" s="64" t="s">
        <v>37</v>
      </c>
      <c r="B42" s="65"/>
      <c r="C42" s="65"/>
      <c r="D42" s="60">
        <v>22</v>
      </c>
      <c r="E42" s="61"/>
      <c r="F42" s="62"/>
    </row>
    <row r="43" spans="1:6" hidden="1" x14ac:dyDescent="0.2">
      <c r="A43" s="64" t="s">
        <v>38</v>
      </c>
      <c r="B43" s="65"/>
      <c r="C43" s="65"/>
      <c r="D43" s="60">
        <v>23</v>
      </c>
      <c r="E43" s="61"/>
      <c r="F43" s="62"/>
    </row>
    <row r="44" spans="1:6" ht="13.5" thickBot="1" x14ac:dyDescent="0.25">
      <c r="A44" s="66" t="s">
        <v>39</v>
      </c>
      <c r="B44" s="67"/>
      <c r="C44" s="67"/>
      <c r="D44" s="68">
        <v>24</v>
      </c>
      <c r="E44" s="69">
        <v>21402</v>
      </c>
      <c r="F44" s="70">
        <f>E44/E21*100</f>
        <v>0.75548691700127957</v>
      </c>
    </row>
    <row r="45" spans="1:6" hidden="1" x14ac:dyDescent="0.2">
      <c r="A45" s="71" t="s">
        <v>40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41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42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43</v>
      </c>
      <c r="F51" s="46" t="s">
        <v>44</v>
      </c>
    </row>
    <row r="52" spans="1:6" ht="16.5" thickBot="1" x14ac:dyDescent="0.25">
      <c r="A52" s="88" t="s">
        <v>45</v>
      </c>
      <c r="B52" s="89"/>
      <c r="C52" s="89"/>
      <c r="D52" s="90" t="s">
        <v>12</v>
      </c>
      <c r="E52" s="91" t="s">
        <v>59</v>
      </c>
      <c r="F52" s="52">
        <f>F20</f>
        <v>42855</v>
      </c>
    </row>
    <row r="53" spans="1:6" x14ac:dyDescent="0.2">
      <c r="A53" s="63" t="s">
        <v>46</v>
      </c>
      <c r="B53" s="92"/>
      <c r="C53" s="92"/>
      <c r="D53" s="60">
        <v>1</v>
      </c>
      <c r="E53" s="61">
        <v>156355408</v>
      </c>
      <c r="F53" s="93">
        <v>158554807.78</v>
      </c>
    </row>
    <row r="54" spans="1:6" ht="13.5" thickBot="1" x14ac:dyDescent="0.25">
      <c r="A54" s="66" t="s">
        <v>47</v>
      </c>
      <c r="B54" s="94"/>
      <c r="C54" s="94"/>
      <c r="D54" s="68">
        <v>2</v>
      </c>
      <c r="E54" s="69">
        <v>36562712</v>
      </c>
      <c r="F54" s="95">
        <v>37101407.060000002</v>
      </c>
    </row>
    <row r="55" spans="1:6" x14ac:dyDescent="0.2">
      <c r="A55" s="77"/>
      <c r="B55" s="96"/>
      <c r="C55" s="96"/>
      <c r="D55" s="97"/>
      <c r="E55" s="98"/>
      <c r="F55" s="99"/>
    </row>
    <row r="58" spans="1:6" ht="15.75" x14ac:dyDescent="0.2">
      <c r="A58" s="104" t="s">
        <v>52</v>
      </c>
      <c r="B58" s="105"/>
      <c r="C58" s="105"/>
      <c r="D58" s="106"/>
      <c r="E58" s="107"/>
      <c r="F58" s="108"/>
    </row>
    <row r="59" spans="1:6" ht="15.75" thickBot="1" x14ac:dyDescent="0.3">
      <c r="A59" s="109"/>
      <c r="B59" s="105"/>
      <c r="C59" s="110"/>
      <c r="D59" s="110"/>
      <c r="E59"/>
      <c r="F59"/>
    </row>
    <row r="60" spans="1:6" x14ac:dyDescent="0.2">
      <c r="A60" s="119" t="s">
        <v>53</v>
      </c>
      <c r="B60" s="121" t="s">
        <v>12</v>
      </c>
      <c r="C60" s="111" t="s">
        <v>54</v>
      </c>
      <c r="D60" s="112"/>
      <c r="E60" s="113"/>
      <c r="F60" s="114"/>
    </row>
    <row r="61" spans="1:6" ht="13.5" thickBot="1" x14ac:dyDescent="0.25">
      <c r="A61" s="120"/>
      <c r="B61" s="122"/>
      <c r="C61" s="123" t="s">
        <v>15</v>
      </c>
      <c r="D61" s="124"/>
      <c r="E61" s="115">
        <v>42853</v>
      </c>
      <c r="F61" s="114"/>
    </row>
    <row r="62" spans="1:6" ht="15.75" thickBot="1" x14ac:dyDescent="0.3">
      <c r="A62" s="116" t="str">
        <f>+B9</f>
        <v>CZ0008474871</v>
      </c>
      <c r="B62" s="117">
        <v>1</v>
      </c>
      <c r="C62" s="125">
        <v>2799687618.1700001</v>
      </c>
      <c r="D62" s="126"/>
      <c r="E62" s="127"/>
      <c r="F62" s="118"/>
    </row>
    <row r="63" spans="1:6" ht="15" x14ac:dyDescent="0.25">
      <c r="A63"/>
      <c r="B63"/>
      <c r="C63"/>
      <c r="D63"/>
      <c r="E63"/>
      <c r="F63"/>
    </row>
    <row r="65" spans="1:6" ht="51" x14ac:dyDescent="0.25">
      <c r="A65" s="100" t="s">
        <v>48</v>
      </c>
      <c r="B65" s="101"/>
      <c r="C65" s="101"/>
      <c r="D65" s="102"/>
      <c r="E65" s="102"/>
      <c r="F65" s="103"/>
    </row>
  </sheetData>
  <mergeCells count="4">
    <mergeCell ref="A60:A61"/>
    <mergeCell ref="B60:B61"/>
    <mergeCell ref="C61:D61"/>
    <mergeCell ref="C62:E62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workbookViewId="0">
      <selection activeCell="J65" sqref="J65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49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50</v>
      </c>
      <c r="C9" s="19"/>
      <c r="D9" s="20"/>
      <c r="E9" s="21" t="s">
        <v>4</v>
      </c>
      <c r="F9" s="22" t="s">
        <v>5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6</v>
      </c>
      <c r="B11" s="25" t="s">
        <v>7</v>
      </c>
      <c r="C11" s="26"/>
      <c r="D11" s="27"/>
      <c r="E11" s="28" t="s">
        <v>8</v>
      </c>
      <c r="F11" s="29" t="s">
        <v>55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9</v>
      </c>
      <c r="B13" s="29" t="s">
        <v>51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10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11</v>
      </c>
      <c r="B19" s="42"/>
      <c r="C19" s="43"/>
      <c r="D19" s="44" t="s">
        <v>12</v>
      </c>
      <c r="E19" s="45" t="s">
        <v>13</v>
      </c>
      <c r="F19" s="46" t="s">
        <v>14</v>
      </c>
    </row>
    <row r="20" spans="1:6" ht="13.5" thickBot="1" x14ac:dyDescent="0.25">
      <c r="A20" s="47"/>
      <c r="B20" s="48"/>
      <c r="C20" s="49"/>
      <c r="D20" s="50"/>
      <c r="E20" s="51" t="s">
        <v>15</v>
      </c>
      <c r="F20" s="52">
        <v>42886</v>
      </c>
    </row>
    <row r="21" spans="1:6" x14ac:dyDescent="0.2">
      <c r="A21" s="53" t="s">
        <v>16</v>
      </c>
      <c r="B21" s="54"/>
      <c r="C21" s="54"/>
      <c r="D21" s="55">
        <v>1</v>
      </c>
      <c r="E21" s="56">
        <f>E23+E29+E32+E44</f>
        <v>2964852</v>
      </c>
      <c r="F21" s="57">
        <f>F23+F29+F32+F44</f>
        <v>99.999999999999986</v>
      </c>
    </row>
    <row r="22" spans="1:6" hidden="1" x14ac:dyDescent="0.2">
      <c r="A22" s="58" t="s">
        <v>17</v>
      </c>
      <c r="B22" s="59"/>
      <c r="C22" s="59"/>
      <c r="D22" s="60">
        <v>2</v>
      </c>
      <c r="E22" s="61"/>
      <c r="F22" s="62"/>
    </row>
    <row r="23" spans="1:6" x14ac:dyDescent="0.2">
      <c r="A23" s="63" t="s">
        <v>18</v>
      </c>
      <c r="B23" s="59"/>
      <c r="C23" s="59"/>
      <c r="D23" s="60">
        <v>3</v>
      </c>
      <c r="E23" s="61">
        <f>E24+E25</f>
        <v>164065</v>
      </c>
      <c r="F23" s="62">
        <f>E23/E21*100</f>
        <v>5.5336657613938227</v>
      </c>
    </row>
    <row r="24" spans="1:6" x14ac:dyDescent="0.2">
      <c r="A24" s="64" t="s">
        <v>19</v>
      </c>
      <c r="B24" s="65"/>
      <c r="C24" s="65"/>
      <c r="D24" s="60">
        <v>4</v>
      </c>
      <c r="E24" s="61">
        <v>164065</v>
      </c>
      <c r="F24" s="62">
        <f>E24/E21*100</f>
        <v>5.5336657613938227</v>
      </c>
    </row>
    <row r="25" spans="1:6" x14ac:dyDescent="0.2">
      <c r="A25" s="64" t="s">
        <v>20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21</v>
      </c>
      <c r="B26" s="65"/>
      <c r="C26" s="65"/>
      <c r="D26" s="60">
        <v>6</v>
      </c>
      <c r="E26" s="61"/>
      <c r="F26" s="62"/>
    </row>
    <row r="27" spans="1:6" hidden="1" x14ac:dyDescent="0.2">
      <c r="A27" s="64" t="s">
        <v>22</v>
      </c>
      <c r="B27" s="65"/>
      <c r="C27" s="65"/>
      <c r="D27" s="60">
        <v>7</v>
      </c>
      <c r="E27" s="61"/>
      <c r="F27" s="62"/>
    </row>
    <row r="28" spans="1:6" hidden="1" x14ac:dyDescent="0.2">
      <c r="A28" s="64" t="s">
        <v>23</v>
      </c>
      <c r="B28" s="65"/>
      <c r="C28" s="65"/>
      <c r="D28" s="60">
        <v>8</v>
      </c>
      <c r="E28" s="61"/>
      <c r="F28" s="62"/>
    </row>
    <row r="29" spans="1:6" x14ac:dyDescent="0.2">
      <c r="A29" s="63" t="s">
        <v>24</v>
      </c>
      <c r="B29" s="65"/>
      <c r="C29" s="65"/>
      <c r="D29" s="60">
        <v>9</v>
      </c>
      <c r="E29" s="61">
        <f>E30+E31</f>
        <v>2218399</v>
      </c>
      <c r="F29" s="62">
        <f>E29/E21*100</f>
        <v>74.823262678879075</v>
      </c>
    </row>
    <row r="30" spans="1:6" x14ac:dyDescent="0.2">
      <c r="A30" s="64" t="s">
        <v>25</v>
      </c>
      <c r="B30" s="65"/>
      <c r="C30" s="65"/>
      <c r="D30" s="60">
        <v>10</v>
      </c>
      <c r="E30" s="61">
        <v>1553335</v>
      </c>
      <c r="F30" s="62">
        <f>E30/E21*100</f>
        <v>52.391653951023521</v>
      </c>
    </row>
    <row r="31" spans="1:6" x14ac:dyDescent="0.2">
      <c r="A31" s="64" t="s">
        <v>26</v>
      </c>
      <c r="B31" s="65"/>
      <c r="C31" s="65"/>
      <c r="D31" s="60">
        <v>11</v>
      </c>
      <c r="E31" s="61">
        <v>665064</v>
      </c>
      <c r="F31" s="62">
        <f>E31/E21*100</f>
        <v>22.431608727855558</v>
      </c>
    </row>
    <row r="32" spans="1:6" x14ac:dyDescent="0.2">
      <c r="A32" s="63" t="s">
        <v>27</v>
      </c>
      <c r="B32" s="65"/>
      <c r="C32" s="65"/>
      <c r="D32" s="60">
        <v>12</v>
      </c>
      <c r="E32" s="61">
        <f>E33+E34+E35</f>
        <v>573469</v>
      </c>
      <c r="F32" s="62">
        <f>E32/E21*100</f>
        <v>19.342247100361163</v>
      </c>
    </row>
    <row r="33" spans="1:6" x14ac:dyDescent="0.2">
      <c r="A33" s="64" t="s">
        <v>28</v>
      </c>
      <c r="B33" s="65"/>
      <c r="C33" s="65"/>
      <c r="D33" s="60">
        <v>13</v>
      </c>
      <c r="E33" s="61">
        <v>0</v>
      </c>
      <c r="F33" s="62">
        <f>E33/E21*100</f>
        <v>0</v>
      </c>
    </row>
    <row r="34" spans="1:6" x14ac:dyDescent="0.2">
      <c r="A34" s="64" t="s">
        <v>29</v>
      </c>
      <c r="B34" s="65"/>
      <c r="C34" s="65"/>
      <c r="D34" s="60">
        <v>14</v>
      </c>
      <c r="E34" s="61">
        <v>573469</v>
      </c>
      <c r="F34" s="62">
        <f>E34/E21*100</f>
        <v>19.342247100361163</v>
      </c>
    </row>
    <row r="35" spans="1:6" x14ac:dyDescent="0.2">
      <c r="A35" s="64" t="s">
        <v>30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31</v>
      </c>
      <c r="B36" s="65"/>
      <c r="C36" s="65"/>
      <c r="D36" s="60">
        <v>16</v>
      </c>
      <c r="E36" s="61"/>
      <c r="F36" s="62"/>
    </row>
    <row r="37" spans="1:6" hidden="1" x14ac:dyDescent="0.2">
      <c r="A37" s="63" t="s">
        <v>32</v>
      </c>
      <c r="B37" s="65"/>
      <c r="C37" s="65"/>
      <c r="D37" s="60">
        <v>17</v>
      </c>
      <c r="E37" s="61"/>
      <c r="F37" s="62"/>
    </row>
    <row r="38" spans="1:6" hidden="1" x14ac:dyDescent="0.2">
      <c r="A38" s="64" t="s">
        <v>33</v>
      </c>
      <c r="B38" s="65"/>
      <c r="C38" s="65"/>
      <c r="D38" s="60">
        <v>18</v>
      </c>
      <c r="E38" s="61"/>
      <c r="F38" s="62"/>
    </row>
    <row r="39" spans="1:6" hidden="1" x14ac:dyDescent="0.2">
      <c r="A39" s="64" t="s">
        <v>34</v>
      </c>
      <c r="B39" s="65"/>
      <c r="C39" s="65"/>
      <c r="D39" s="60">
        <v>19</v>
      </c>
      <c r="E39" s="61"/>
      <c r="F39" s="62"/>
    </row>
    <row r="40" spans="1:6" hidden="1" x14ac:dyDescent="0.2">
      <c r="A40" s="64" t="s">
        <v>35</v>
      </c>
      <c r="B40" s="65"/>
      <c r="C40" s="65"/>
      <c r="D40" s="60">
        <v>20</v>
      </c>
      <c r="E40" s="61"/>
      <c r="F40" s="62"/>
    </row>
    <row r="41" spans="1:6" hidden="1" x14ac:dyDescent="0.2">
      <c r="A41" s="63" t="s">
        <v>36</v>
      </c>
      <c r="B41" s="65"/>
      <c r="C41" s="65"/>
      <c r="D41" s="60">
        <v>21</v>
      </c>
      <c r="E41" s="61"/>
      <c r="F41" s="62"/>
    </row>
    <row r="42" spans="1:6" hidden="1" x14ac:dyDescent="0.2">
      <c r="A42" s="64" t="s">
        <v>37</v>
      </c>
      <c r="B42" s="65"/>
      <c r="C42" s="65"/>
      <c r="D42" s="60">
        <v>22</v>
      </c>
      <c r="E42" s="61"/>
      <c r="F42" s="62"/>
    </row>
    <row r="43" spans="1:6" hidden="1" x14ac:dyDescent="0.2">
      <c r="A43" s="64" t="s">
        <v>38</v>
      </c>
      <c r="B43" s="65"/>
      <c r="C43" s="65"/>
      <c r="D43" s="60">
        <v>23</v>
      </c>
      <c r="E43" s="61"/>
      <c r="F43" s="62"/>
    </row>
    <row r="44" spans="1:6" ht="13.5" thickBot="1" x14ac:dyDescent="0.25">
      <c r="A44" s="66" t="s">
        <v>39</v>
      </c>
      <c r="B44" s="67"/>
      <c r="C44" s="67"/>
      <c r="D44" s="68">
        <v>24</v>
      </c>
      <c r="E44" s="69">
        <v>8919</v>
      </c>
      <c r="F44" s="70">
        <f>E44/E21*100</f>
        <v>0.30082445936593122</v>
      </c>
    </row>
    <row r="45" spans="1:6" hidden="1" x14ac:dyDescent="0.2">
      <c r="A45" s="71" t="s">
        <v>40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41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42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43</v>
      </c>
      <c r="F51" s="46" t="s">
        <v>44</v>
      </c>
    </row>
    <row r="52" spans="1:6" ht="16.5" thickBot="1" x14ac:dyDescent="0.25">
      <c r="A52" s="88" t="s">
        <v>45</v>
      </c>
      <c r="B52" s="89"/>
      <c r="C52" s="89"/>
      <c r="D52" s="90" t="s">
        <v>12</v>
      </c>
      <c r="E52" s="91" t="s">
        <v>60</v>
      </c>
      <c r="F52" s="52">
        <f>F20</f>
        <v>42886</v>
      </c>
    </row>
    <row r="53" spans="1:6" x14ac:dyDescent="0.2">
      <c r="A53" s="63" t="s">
        <v>46</v>
      </c>
      <c r="B53" s="92"/>
      <c r="C53" s="92"/>
      <c r="D53" s="60">
        <v>1</v>
      </c>
      <c r="E53" s="61">
        <v>142152013</v>
      </c>
      <c r="F53" s="93">
        <v>144576001.91</v>
      </c>
    </row>
    <row r="54" spans="1:6" ht="13.5" thickBot="1" x14ac:dyDescent="0.25">
      <c r="A54" s="66" t="s">
        <v>47</v>
      </c>
      <c r="B54" s="94"/>
      <c r="C54" s="94"/>
      <c r="D54" s="68">
        <v>2</v>
      </c>
      <c r="E54" s="69">
        <v>53651769</v>
      </c>
      <c r="F54" s="95">
        <v>54592386.780000001</v>
      </c>
    </row>
    <row r="55" spans="1:6" x14ac:dyDescent="0.2">
      <c r="A55" s="77"/>
      <c r="B55" s="96"/>
      <c r="C55" s="96"/>
      <c r="D55" s="97"/>
      <c r="E55" s="98"/>
      <c r="F55" s="99"/>
    </row>
    <row r="58" spans="1:6" ht="15.75" x14ac:dyDescent="0.2">
      <c r="A58" s="104" t="s">
        <v>52</v>
      </c>
      <c r="B58" s="105"/>
      <c r="C58" s="105"/>
      <c r="D58" s="106"/>
      <c r="E58" s="107"/>
      <c r="F58" s="108"/>
    </row>
    <row r="59" spans="1:6" ht="15.75" thickBot="1" x14ac:dyDescent="0.3">
      <c r="A59" s="109"/>
      <c r="B59" s="105"/>
      <c r="C59" s="110"/>
      <c r="D59" s="110"/>
      <c r="E59"/>
      <c r="F59"/>
    </row>
    <row r="60" spans="1:6" x14ac:dyDescent="0.2">
      <c r="A60" s="119" t="s">
        <v>53</v>
      </c>
      <c r="B60" s="121" t="s">
        <v>12</v>
      </c>
      <c r="C60" s="111" t="s">
        <v>54</v>
      </c>
      <c r="D60" s="112"/>
      <c r="E60" s="113"/>
      <c r="F60" s="114"/>
    </row>
    <row r="61" spans="1:6" ht="13.5" thickBot="1" x14ac:dyDescent="0.25">
      <c r="A61" s="120"/>
      <c r="B61" s="122"/>
      <c r="C61" s="123" t="s">
        <v>15</v>
      </c>
      <c r="D61" s="124"/>
      <c r="E61" s="115">
        <v>42886</v>
      </c>
      <c r="F61" s="114"/>
    </row>
    <row r="62" spans="1:6" ht="15.75" thickBot="1" x14ac:dyDescent="0.3">
      <c r="A62" s="116" t="str">
        <f>+B9</f>
        <v>CZ0008474871</v>
      </c>
      <c r="B62" s="117">
        <v>1</v>
      </c>
      <c r="C62" s="125">
        <v>2891048835.6700001</v>
      </c>
      <c r="D62" s="126"/>
      <c r="E62" s="127"/>
      <c r="F62" s="118"/>
    </row>
    <row r="63" spans="1:6" ht="15" x14ac:dyDescent="0.25">
      <c r="A63"/>
      <c r="B63"/>
      <c r="C63"/>
      <c r="D63"/>
      <c r="E63"/>
      <c r="F63"/>
    </row>
    <row r="65" spans="1:6" ht="51" x14ac:dyDescent="0.25">
      <c r="A65" s="100" t="s">
        <v>48</v>
      </c>
      <c r="B65" s="101"/>
      <c r="C65" s="101"/>
      <c r="D65" s="102"/>
      <c r="E65" s="102"/>
      <c r="F65" s="103"/>
    </row>
  </sheetData>
  <mergeCells count="4">
    <mergeCell ref="A60:A61"/>
    <mergeCell ref="B60:B61"/>
    <mergeCell ref="C61:D61"/>
    <mergeCell ref="C62:E62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workbookViewId="0">
      <selection activeCell="I23" sqref="I23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49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50</v>
      </c>
      <c r="C9" s="19"/>
      <c r="D9" s="20"/>
      <c r="E9" s="21" t="s">
        <v>4</v>
      </c>
      <c r="F9" s="22" t="s">
        <v>5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6</v>
      </c>
      <c r="B11" s="25" t="s">
        <v>7</v>
      </c>
      <c r="C11" s="26"/>
      <c r="D11" s="27"/>
      <c r="E11" s="28" t="s">
        <v>8</v>
      </c>
      <c r="F11" s="29" t="s">
        <v>55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9</v>
      </c>
      <c r="B13" s="29" t="s">
        <v>51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10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11</v>
      </c>
      <c r="B19" s="42"/>
      <c r="C19" s="43"/>
      <c r="D19" s="44" t="s">
        <v>12</v>
      </c>
      <c r="E19" s="45" t="s">
        <v>13</v>
      </c>
      <c r="F19" s="46" t="s">
        <v>14</v>
      </c>
    </row>
    <row r="20" spans="1:6" ht="13.5" thickBot="1" x14ac:dyDescent="0.25">
      <c r="A20" s="47"/>
      <c r="B20" s="48"/>
      <c r="C20" s="49"/>
      <c r="D20" s="50"/>
      <c r="E20" s="51" t="s">
        <v>15</v>
      </c>
      <c r="F20" s="52">
        <v>42916</v>
      </c>
    </row>
    <row r="21" spans="1:6" x14ac:dyDescent="0.2">
      <c r="A21" s="53" t="s">
        <v>16</v>
      </c>
      <c r="B21" s="54"/>
      <c r="C21" s="54"/>
      <c r="D21" s="55">
        <v>1</v>
      </c>
      <c r="E21" s="56">
        <f>E23+E29+E32+E44</f>
        <v>2960211</v>
      </c>
      <c r="F21" s="57">
        <f>F23+F29+F32+F44</f>
        <v>100.00000000000001</v>
      </c>
    </row>
    <row r="22" spans="1:6" hidden="1" x14ac:dyDescent="0.2">
      <c r="A22" s="58" t="s">
        <v>17</v>
      </c>
      <c r="B22" s="59"/>
      <c r="C22" s="59"/>
      <c r="D22" s="60">
        <v>2</v>
      </c>
      <c r="E22" s="61"/>
      <c r="F22" s="62"/>
    </row>
    <row r="23" spans="1:6" x14ac:dyDescent="0.2">
      <c r="A23" s="63" t="s">
        <v>18</v>
      </c>
      <c r="B23" s="59"/>
      <c r="C23" s="59"/>
      <c r="D23" s="60">
        <v>3</v>
      </c>
      <c r="E23" s="61">
        <f>E24+E25</f>
        <v>128924</v>
      </c>
      <c r="F23" s="62">
        <f>E23/E21*100</f>
        <v>4.355230083260957</v>
      </c>
    </row>
    <row r="24" spans="1:6" x14ac:dyDescent="0.2">
      <c r="A24" s="64" t="s">
        <v>19</v>
      </c>
      <c r="B24" s="65"/>
      <c r="C24" s="65"/>
      <c r="D24" s="60">
        <v>4</v>
      </c>
      <c r="E24" s="61">
        <v>128924</v>
      </c>
      <c r="F24" s="62">
        <f>E24/E21*100</f>
        <v>4.355230083260957</v>
      </c>
    </row>
    <row r="25" spans="1:6" x14ac:dyDescent="0.2">
      <c r="A25" s="64" t="s">
        <v>20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21</v>
      </c>
      <c r="B26" s="65"/>
      <c r="C26" s="65"/>
      <c r="D26" s="60">
        <v>6</v>
      </c>
      <c r="E26" s="61"/>
      <c r="F26" s="62"/>
    </row>
    <row r="27" spans="1:6" hidden="1" x14ac:dyDescent="0.2">
      <c r="A27" s="64" t="s">
        <v>22</v>
      </c>
      <c r="B27" s="65"/>
      <c r="C27" s="65"/>
      <c r="D27" s="60">
        <v>7</v>
      </c>
      <c r="E27" s="61"/>
      <c r="F27" s="62"/>
    </row>
    <row r="28" spans="1:6" hidden="1" x14ac:dyDescent="0.2">
      <c r="A28" s="64" t="s">
        <v>23</v>
      </c>
      <c r="B28" s="65"/>
      <c r="C28" s="65"/>
      <c r="D28" s="60">
        <v>8</v>
      </c>
      <c r="E28" s="61"/>
      <c r="F28" s="62"/>
    </row>
    <row r="29" spans="1:6" x14ac:dyDescent="0.2">
      <c r="A29" s="63" t="s">
        <v>24</v>
      </c>
      <c r="B29" s="65"/>
      <c r="C29" s="65"/>
      <c r="D29" s="60">
        <v>9</v>
      </c>
      <c r="E29" s="61">
        <f>E30+E31</f>
        <v>2242192</v>
      </c>
      <c r="F29" s="62">
        <f>E29/E21*100</f>
        <v>75.744330387259566</v>
      </c>
    </row>
    <row r="30" spans="1:6" x14ac:dyDescent="0.2">
      <c r="A30" s="64" t="s">
        <v>25</v>
      </c>
      <c r="B30" s="65"/>
      <c r="C30" s="65"/>
      <c r="D30" s="60">
        <v>10</v>
      </c>
      <c r="E30" s="61">
        <v>1538641</v>
      </c>
      <c r="F30" s="62">
        <f>E30/E21*100</f>
        <v>51.977409718428859</v>
      </c>
    </row>
    <row r="31" spans="1:6" x14ac:dyDescent="0.2">
      <c r="A31" s="64" t="s">
        <v>26</v>
      </c>
      <c r="B31" s="65"/>
      <c r="C31" s="65"/>
      <c r="D31" s="60">
        <v>11</v>
      </c>
      <c r="E31" s="61">
        <v>703551</v>
      </c>
      <c r="F31" s="62">
        <f>E31/E21*100</f>
        <v>23.7669206688307</v>
      </c>
    </row>
    <row r="32" spans="1:6" x14ac:dyDescent="0.2">
      <c r="A32" s="63" t="s">
        <v>27</v>
      </c>
      <c r="B32" s="65"/>
      <c r="C32" s="65"/>
      <c r="D32" s="60">
        <v>12</v>
      </c>
      <c r="E32" s="61">
        <f>E33+E34+E35</f>
        <v>577314</v>
      </c>
      <c r="F32" s="62">
        <f>E32/E21*100</f>
        <v>19.502461142128045</v>
      </c>
    </row>
    <row r="33" spans="1:6" x14ac:dyDescent="0.2">
      <c r="A33" s="64" t="s">
        <v>28</v>
      </c>
      <c r="B33" s="65"/>
      <c r="C33" s="65"/>
      <c r="D33" s="60">
        <v>13</v>
      </c>
      <c r="E33" s="61">
        <v>0</v>
      </c>
      <c r="F33" s="62">
        <f>E33/E21*100</f>
        <v>0</v>
      </c>
    </row>
    <row r="34" spans="1:6" x14ac:dyDescent="0.2">
      <c r="A34" s="64" t="s">
        <v>29</v>
      </c>
      <c r="B34" s="65"/>
      <c r="C34" s="65"/>
      <c r="D34" s="60">
        <v>14</v>
      </c>
      <c r="E34" s="61">
        <v>577314</v>
      </c>
      <c r="F34" s="62">
        <f>E34/E21*100</f>
        <v>19.502461142128045</v>
      </c>
    </row>
    <row r="35" spans="1:6" x14ac:dyDescent="0.2">
      <c r="A35" s="64" t="s">
        <v>30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31</v>
      </c>
      <c r="B36" s="65"/>
      <c r="C36" s="65"/>
      <c r="D36" s="60">
        <v>16</v>
      </c>
      <c r="E36" s="61"/>
      <c r="F36" s="62"/>
    </row>
    <row r="37" spans="1:6" hidden="1" x14ac:dyDescent="0.2">
      <c r="A37" s="63" t="s">
        <v>32</v>
      </c>
      <c r="B37" s="65"/>
      <c r="C37" s="65"/>
      <c r="D37" s="60">
        <v>17</v>
      </c>
      <c r="E37" s="61"/>
      <c r="F37" s="62"/>
    </row>
    <row r="38" spans="1:6" hidden="1" x14ac:dyDescent="0.2">
      <c r="A38" s="64" t="s">
        <v>33</v>
      </c>
      <c r="B38" s="65"/>
      <c r="C38" s="65"/>
      <c r="D38" s="60">
        <v>18</v>
      </c>
      <c r="E38" s="61"/>
      <c r="F38" s="62"/>
    </row>
    <row r="39" spans="1:6" hidden="1" x14ac:dyDescent="0.2">
      <c r="A39" s="64" t="s">
        <v>34</v>
      </c>
      <c r="B39" s="65"/>
      <c r="C39" s="65"/>
      <c r="D39" s="60">
        <v>19</v>
      </c>
      <c r="E39" s="61"/>
      <c r="F39" s="62"/>
    </row>
    <row r="40" spans="1:6" hidden="1" x14ac:dyDescent="0.2">
      <c r="A40" s="64" t="s">
        <v>35</v>
      </c>
      <c r="B40" s="65"/>
      <c r="C40" s="65"/>
      <c r="D40" s="60">
        <v>20</v>
      </c>
      <c r="E40" s="61"/>
      <c r="F40" s="62"/>
    </row>
    <row r="41" spans="1:6" hidden="1" x14ac:dyDescent="0.2">
      <c r="A41" s="63" t="s">
        <v>36</v>
      </c>
      <c r="B41" s="65"/>
      <c r="C41" s="65"/>
      <c r="D41" s="60">
        <v>21</v>
      </c>
      <c r="E41" s="61"/>
      <c r="F41" s="62"/>
    </row>
    <row r="42" spans="1:6" hidden="1" x14ac:dyDescent="0.2">
      <c r="A42" s="64" t="s">
        <v>37</v>
      </c>
      <c r="B42" s="65"/>
      <c r="C42" s="65"/>
      <c r="D42" s="60">
        <v>22</v>
      </c>
      <c r="E42" s="61"/>
      <c r="F42" s="62"/>
    </row>
    <row r="43" spans="1:6" hidden="1" x14ac:dyDescent="0.2">
      <c r="A43" s="64" t="s">
        <v>38</v>
      </c>
      <c r="B43" s="65"/>
      <c r="C43" s="65"/>
      <c r="D43" s="60">
        <v>23</v>
      </c>
      <c r="E43" s="61"/>
      <c r="F43" s="62"/>
    </row>
    <row r="44" spans="1:6" ht="13.5" thickBot="1" x14ac:dyDescent="0.25">
      <c r="A44" s="66" t="s">
        <v>39</v>
      </c>
      <c r="B44" s="67"/>
      <c r="C44" s="67"/>
      <c r="D44" s="68">
        <v>24</v>
      </c>
      <c r="E44" s="69">
        <v>11781</v>
      </c>
      <c r="F44" s="70">
        <f>E44/E21*100</f>
        <v>0.3979783873514422</v>
      </c>
    </row>
    <row r="45" spans="1:6" hidden="1" x14ac:dyDescent="0.2">
      <c r="A45" s="71" t="s">
        <v>40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41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42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43</v>
      </c>
      <c r="F51" s="46" t="s">
        <v>44</v>
      </c>
    </row>
    <row r="52" spans="1:6" ht="16.5" thickBot="1" x14ac:dyDescent="0.25">
      <c r="A52" s="88" t="s">
        <v>45</v>
      </c>
      <c r="B52" s="89"/>
      <c r="C52" s="89"/>
      <c r="D52" s="90" t="s">
        <v>12</v>
      </c>
      <c r="E52" s="91" t="s">
        <v>61</v>
      </c>
      <c r="F52" s="52">
        <f>F20</f>
        <v>42916</v>
      </c>
    </row>
    <row r="53" spans="1:6" x14ac:dyDescent="0.2">
      <c r="A53" s="63" t="s">
        <v>46</v>
      </c>
      <c r="B53" s="92"/>
      <c r="C53" s="92"/>
      <c r="D53" s="60">
        <v>1</v>
      </c>
      <c r="E53" s="61">
        <v>105337615</v>
      </c>
      <c r="F53" s="93">
        <v>107020584.59999999</v>
      </c>
    </row>
    <row r="54" spans="1:6" ht="13.5" thickBot="1" x14ac:dyDescent="0.25">
      <c r="A54" s="66" t="s">
        <v>47</v>
      </c>
      <c r="B54" s="94"/>
      <c r="C54" s="94"/>
      <c r="D54" s="68">
        <v>2</v>
      </c>
      <c r="E54" s="69">
        <v>58713672</v>
      </c>
      <c r="F54" s="95">
        <v>59630124.32</v>
      </c>
    </row>
    <row r="55" spans="1:6" x14ac:dyDescent="0.2">
      <c r="A55" s="77"/>
      <c r="B55" s="96"/>
      <c r="C55" s="96"/>
      <c r="D55" s="97"/>
      <c r="E55" s="98"/>
      <c r="F55" s="99"/>
    </row>
    <row r="58" spans="1:6" ht="15.75" x14ac:dyDescent="0.2">
      <c r="A58" s="104" t="s">
        <v>52</v>
      </c>
      <c r="B58" s="105"/>
      <c r="C58" s="105"/>
      <c r="D58" s="106"/>
      <c r="E58" s="107"/>
      <c r="F58" s="108"/>
    </row>
    <row r="59" spans="1:6" ht="15.75" thickBot="1" x14ac:dyDescent="0.3">
      <c r="A59" s="109"/>
      <c r="B59" s="105"/>
      <c r="C59" s="110"/>
      <c r="D59" s="110"/>
      <c r="E59"/>
      <c r="F59"/>
    </row>
    <row r="60" spans="1:6" x14ac:dyDescent="0.2">
      <c r="A60" s="119" t="s">
        <v>53</v>
      </c>
      <c r="B60" s="121" t="s">
        <v>12</v>
      </c>
      <c r="C60" s="111" t="s">
        <v>54</v>
      </c>
      <c r="D60" s="112"/>
      <c r="E60" s="113"/>
      <c r="F60" s="114"/>
    </row>
    <row r="61" spans="1:6" ht="13.5" thickBot="1" x14ac:dyDescent="0.25">
      <c r="A61" s="120"/>
      <c r="B61" s="122"/>
      <c r="C61" s="123" t="s">
        <v>15</v>
      </c>
      <c r="D61" s="124"/>
      <c r="E61" s="115">
        <v>42916</v>
      </c>
      <c r="F61" s="114"/>
    </row>
    <row r="62" spans="1:6" ht="15.75" thickBot="1" x14ac:dyDescent="0.3">
      <c r="A62" s="116" t="str">
        <f>+B9</f>
        <v>CZ0008474871</v>
      </c>
      <c r="B62" s="117">
        <v>1</v>
      </c>
      <c r="C62" s="125">
        <v>2908192912.9499998</v>
      </c>
      <c r="D62" s="126"/>
      <c r="E62" s="127"/>
      <c r="F62" s="118"/>
    </row>
    <row r="63" spans="1:6" ht="15" x14ac:dyDescent="0.25">
      <c r="A63"/>
      <c r="B63"/>
      <c r="C63"/>
      <c r="D63"/>
      <c r="E63"/>
      <c r="F63"/>
    </row>
    <row r="65" spans="1:6" ht="51" x14ac:dyDescent="0.25">
      <c r="A65" s="100" t="s">
        <v>48</v>
      </c>
      <c r="B65" s="101"/>
      <c r="C65" s="101"/>
      <c r="D65" s="102"/>
      <c r="E65" s="102"/>
      <c r="F65" s="103"/>
    </row>
  </sheetData>
  <mergeCells count="4">
    <mergeCell ref="A60:A61"/>
    <mergeCell ref="B60:B61"/>
    <mergeCell ref="C61:D61"/>
    <mergeCell ref="C62:E62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topLeftCell="A53" workbookViewId="0">
      <selection activeCell="I24" sqref="I24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49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50</v>
      </c>
      <c r="C9" s="19"/>
      <c r="D9" s="20"/>
      <c r="E9" s="21" t="s">
        <v>4</v>
      </c>
      <c r="F9" s="22" t="s">
        <v>5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6</v>
      </c>
      <c r="B11" s="25" t="s">
        <v>7</v>
      </c>
      <c r="C11" s="26"/>
      <c r="D11" s="27"/>
      <c r="E11" s="28" t="s">
        <v>8</v>
      </c>
      <c r="F11" s="29" t="s">
        <v>55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9</v>
      </c>
      <c r="B13" s="29" t="s">
        <v>51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10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11</v>
      </c>
      <c r="B19" s="42"/>
      <c r="C19" s="43"/>
      <c r="D19" s="44" t="s">
        <v>12</v>
      </c>
      <c r="E19" s="45" t="s">
        <v>13</v>
      </c>
      <c r="F19" s="46" t="s">
        <v>14</v>
      </c>
    </row>
    <row r="20" spans="1:6" ht="13.5" thickBot="1" x14ac:dyDescent="0.25">
      <c r="A20" s="47"/>
      <c r="B20" s="48"/>
      <c r="C20" s="49"/>
      <c r="D20" s="50"/>
      <c r="E20" s="51" t="s">
        <v>15</v>
      </c>
      <c r="F20" s="52">
        <v>42947</v>
      </c>
    </row>
    <row r="21" spans="1:6" x14ac:dyDescent="0.2">
      <c r="A21" s="53" t="s">
        <v>16</v>
      </c>
      <c r="B21" s="54"/>
      <c r="C21" s="54"/>
      <c r="D21" s="55">
        <v>1</v>
      </c>
      <c r="E21" s="56">
        <f>E23+E29+E32+E44</f>
        <v>2923475</v>
      </c>
      <c r="F21" s="57">
        <f>F23+F29+F32+F44</f>
        <v>99.999999999999986</v>
      </c>
    </row>
    <row r="22" spans="1:6" hidden="1" x14ac:dyDescent="0.2">
      <c r="A22" s="58" t="s">
        <v>17</v>
      </c>
      <c r="B22" s="59"/>
      <c r="C22" s="59"/>
      <c r="D22" s="60">
        <v>2</v>
      </c>
      <c r="E22" s="61"/>
      <c r="F22" s="62"/>
    </row>
    <row r="23" spans="1:6" x14ac:dyDescent="0.2">
      <c r="A23" s="63" t="s">
        <v>18</v>
      </c>
      <c r="B23" s="59"/>
      <c r="C23" s="59"/>
      <c r="D23" s="60">
        <v>3</v>
      </c>
      <c r="E23" s="61">
        <f>E24+E25</f>
        <v>208924</v>
      </c>
      <c r="F23" s="62">
        <f>E23/E21*100</f>
        <v>7.1464267695123098</v>
      </c>
    </row>
    <row r="24" spans="1:6" x14ac:dyDescent="0.2">
      <c r="A24" s="64" t="s">
        <v>19</v>
      </c>
      <c r="B24" s="65"/>
      <c r="C24" s="65"/>
      <c r="D24" s="60">
        <v>4</v>
      </c>
      <c r="E24" s="61">
        <v>208924</v>
      </c>
      <c r="F24" s="62">
        <f>E24/E21*100</f>
        <v>7.1464267695123098</v>
      </c>
    </row>
    <row r="25" spans="1:6" x14ac:dyDescent="0.2">
      <c r="A25" s="64" t="s">
        <v>20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21</v>
      </c>
      <c r="B26" s="65"/>
      <c r="C26" s="65"/>
      <c r="D26" s="60">
        <v>6</v>
      </c>
      <c r="E26" s="61"/>
      <c r="F26" s="62"/>
    </row>
    <row r="27" spans="1:6" hidden="1" x14ac:dyDescent="0.2">
      <c r="A27" s="64" t="s">
        <v>22</v>
      </c>
      <c r="B27" s="65"/>
      <c r="C27" s="65"/>
      <c r="D27" s="60">
        <v>7</v>
      </c>
      <c r="E27" s="61"/>
      <c r="F27" s="62"/>
    </row>
    <row r="28" spans="1:6" hidden="1" x14ac:dyDescent="0.2">
      <c r="A28" s="64" t="s">
        <v>23</v>
      </c>
      <c r="B28" s="65"/>
      <c r="C28" s="65"/>
      <c r="D28" s="60">
        <v>8</v>
      </c>
      <c r="E28" s="61"/>
      <c r="F28" s="62"/>
    </row>
    <row r="29" spans="1:6" x14ac:dyDescent="0.2">
      <c r="A29" s="63" t="s">
        <v>24</v>
      </c>
      <c r="B29" s="65"/>
      <c r="C29" s="65"/>
      <c r="D29" s="60">
        <v>9</v>
      </c>
      <c r="E29" s="61">
        <f>E30+E31</f>
        <v>2124741</v>
      </c>
      <c r="F29" s="62">
        <f>E29/E21*100</f>
        <v>72.678610215582481</v>
      </c>
    </row>
    <row r="30" spans="1:6" x14ac:dyDescent="0.2">
      <c r="A30" s="64" t="s">
        <v>25</v>
      </c>
      <c r="B30" s="65"/>
      <c r="C30" s="65"/>
      <c r="D30" s="60">
        <v>10</v>
      </c>
      <c r="E30" s="61">
        <v>1419380</v>
      </c>
      <c r="F30" s="62">
        <f>E30/E21*100</f>
        <v>48.551124945484396</v>
      </c>
    </row>
    <row r="31" spans="1:6" x14ac:dyDescent="0.2">
      <c r="A31" s="64" t="s">
        <v>26</v>
      </c>
      <c r="B31" s="65"/>
      <c r="C31" s="65"/>
      <c r="D31" s="60">
        <v>11</v>
      </c>
      <c r="E31" s="61">
        <v>705361</v>
      </c>
      <c r="F31" s="62">
        <f>E31/E21*100</f>
        <v>24.127485270098084</v>
      </c>
    </row>
    <row r="32" spans="1:6" x14ac:dyDescent="0.2">
      <c r="A32" s="63" t="s">
        <v>27</v>
      </c>
      <c r="B32" s="65"/>
      <c r="C32" s="65"/>
      <c r="D32" s="60">
        <v>12</v>
      </c>
      <c r="E32" s="61">
        <f>E33+E34+E35</f>
        <v>576678</v>
      </c>
      <c r="F32" s="62">
        <f>E32/E21*100</f>
        <v>19.725771556110448</v>
      </c>
    </row>
    <row r="33" spans="1:6" x14ac:dyDescent="0.2">
      <c r="A33" s="64" t="s">
        <v>28</v>
      </c>
      <c r="B33" s="65"/>
      <c r="C33" s="65"/>
      <c r="D33" s="60">
        <v>13</v>
      </c>
      <c r="E33" s="61">
        <v>0</v>
      </c>
      <c r="F33" s="62">
        <f>E33/E21*100</f>
        <v>0</v>
      </c>
    </row>
    <row r="34" spans="1:6" x14ac:dyDescent="0.2">
      <c r="A34" s="64" t="s">
        <v>29</v>
      </c>
      <c r="B34" s="65"/>
      <c r="C34" s="65"/>
      <c r="D34" s="60">
        <v>14</v>
      </c>
      <c r="E34" s="61">
        <v>576678</v>
      </c>
      <c r="F34" s="62">
        <f>E34/E21*100</f>
        <v>19.725771556110448</v>
      </c>
    </row>
    <row r="35" spans="1:6" x14ac:dyDescent="0.2">
      <c r="A35" s="64" t="s">
        <v>30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31</v>
      </c>
      <c r="B36" s="65"/>
      <c r="C36" s="65"/>
      <c r="D36" s="60">
        <v>16</v>
      </c>
      <c r="E36" s="61"/>
      <c r="F36" s="62"/>
    </row>
    <row r="37" spans="1:6" hidden="1" x14ac:dyDescent="0.2">
      <c r="A37" s="63" t="s">
        <v>32</v>
      </c>
      <c r="B37" s="65"/>
      <c r="C37" s="65"/>
      <c r="D37" s="60">
        <v>17</v>
      </c>
      <c r="E37" s="61"/>
      <c r="F37" s="62"/>
    </row>
    <row r="38" spans="1:6" hidden="1" x14ac:dyDescent="0.2">
      <c r="A38" s="64" t="s">
        <v>33</v>
      </c>
      <c r="B38" s="65"/>
      <c r="C38" s="65"/>
      <c r="D38" s="60">
        <v>18</v>
      </c>
      <c r="E38" s="61"/>
      <c r="F38" s="62"/>
    </row>
    <row r="39" spans="1:6" hidden="1" x14ac:dyDescent="0.2">
      <c r="A39" s="64" t="s">
        <v>34</v>
      </c>
      <c r="B39" s="65"/>
      <c r="C39" s="65"/>
      <c r="D39" s="60">
        <v>19</v>
      </c>
      <c r="E39" s="61"/>
      <c r="F39" s="62"/>
    </row>
    <row r="40" spans="1:6" hidden="1" x14ac:dyDescent="0.2">
      <c r="A40" s="64" t="s">
        <v>35</v>
      </c>
      <c r="B40" s="65"/>
      <c r="C40" s="65"/>
      <c r="D40" s="60">
        <v>20</v>
      </c>
      <c r="E40" s="61"/>
      <c r="F40" s="62"/>
    </row>
    <row r="41" spans="1:6" hidden="1" x14ac:dyDescent="0.2">
      <c r="A41" s="63" t="s">
        <v>36</v>
      </c>
      <c r="B41" s="65"/>
      <c r="C41" s="65"/>
      <c r="D41" s="60">
        <v>21</v>
      </c>
      <c r="E41" s="61"/>
      <c r="F41" s="62"/>
    </row>
    <row r="42" spans="1:6" hidden="1" x14ac:dyDescent="0.2">
      <c r="A42" s="64" t="s">
        <v>37</v>
      </c>
      <c r="B42" s="65"/>
      <c r="C42" s="65"/>
      <c r="D42" s="60">
        <v>22</v>
      </c>
      <c r="E42" s="61"/>
      <c r="F42" s="62"/>
    </row>
    <row r="43" spans="1:6" hidden="1" x14ac:dyDescent="0.2">
      <c r="A43" s="64" t="s">
        <v>38</v>
      </c>
      <c r="B43" s="65"/>
      <c r="C43" s="65"/>
      <c r="D43" s="60">
        <v>23</v>
      </c>
      <c r="E43" s="61"/>
      <c r="F43" s="62"/>
    </row>
    <row r="44" spans="1:6" ht="13.5" thickBot="1" x14ac:dyDescent="0.25">
      <c r="A44" s="66" t="s">
        <v>39</v>
      </c>
      <c r="B44" s="67"/>
      <c r="C44" s="67"/>
      <c r="D44" s="68">
        <v>24</v>
      </c>
      <c r="E44" s="69">
        <v>13132</v>
      </c>
      <c r="F44" s="70">
        <f>E44/E21*100</f>
        <v>0.44919145879475625</v>
      </c>
    </row>
    <row r="45" spans="1:6" hidden="1" x14ac:dyDescent="0.2">
      <c r="A45" s="71" t="s">
        <v>40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41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42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43</v>
      </c>
      <c r="F51" s="46" t="s">
        <v>44</v>
      </c>
    </row>
    <row r="52" spans="1:6" ht="16.5" thickBot="1" x14ac:dyDescent="0.25">
      <c r="A52" s="88" t="s">
        <v>45</v>
      </c>
      <c r="B52" s="89"/>
      <c r="C52" s="89"/>
      <c r="D52" s="90" t="s">
        <v>12</v>
      </c>
      <c r="E52" s="91" t="s">
        <v>62</v>
      </c>
      <c r="F52" s="52">
        <f>F20</f>
        <v>42947</v>
      </c>
    </row>
    <row r="53" spans="1:6" x14ac:dyDescent="0.2">
      <c r="A53" s="63" t="s">
        <v>46</v>
      </c>
      <c r="B53" s="92"/>
      <c r="C53" s="92"/>
      <c r="D53" s="60">
        <v>1</v>
      </c>
      <c r="E53" s="61">
        <v>46367788</v>
      </c>
      <c r="F53" s="93">
        <v>46664415.399999999</v>
      </c>
    </row>
    <row r="54" spans="1:6" ht="13.5" thickBot="1" x14ac:dyDescent="0.25">
      <c r="A54" s="66" t="s">
        <v>47</v>
      </c>
      <c r="B54" s="94"/>
      <c r="C54" s="94"/>
      <c r="D54" s="68">
        <v>2</v>
      </c>
      <c r="E54" s="69">
        <v>48226589</v>
      </c>
      <c r="F54" s="95">
        <v>48551147.969999999</v>
      </c>
    </row>
    <row r="55" spans="1:6" x14ac:dyDescent="0.2">
      <c r="A55" s="77"/>
      <c r="B55" s="96"/>
      <c r="C55" s="96"/>
      <c r="D55" s="97"/>
      <c r="E55" s="98"/>
      <c r="F55" s="99"/>
    </row>
    <row r="58" spans="1:6" ht="15.75" x14ac:dyDescent="0.2">
      <c r="A58" s="104" t="s">
        <v>52</v>
      </c>
      <c r="B58" s="105"/>
      <c r="C58" s="105"/>
      <c r="D58" s="106"/>
      <c r="E58" s="107"/>
      <c r="F58" s="108"/>
    </row>
    <row r="59" spans="1:6" ht="15.75" thickBot="1" x14ac:dyDescent="0.3">
      <c r="A59" s="109"/>
      <c r="B59" s="105"/>
      <c r="C59" s="110"/>
      <c r="D59" s="110"/>
      <c r="E59"/>
      <c r="F59"/>
    </row>
    <row r="60" spans="1:6" x14ac:dyDescent="0.2">
      <c r="A60" s="119" t="s">
        <v>53</v>
      </c>
      <c r="B60" s="121" t="s">
        <v>12</v>
      </c>
      <c r="C60" s="111" t="s">
        <v>54</v>
      </c>
      <c r="D60" s="112"/>
      <c r="E60" s="113"/>
      <c r="F60" s="114"/>
    </row>
    <row r="61" spans="1:6" ht="13.5" thickBot="1" x14ac:dyDescent="0.25">
      <c r="A61" s="120"/>
      <c r="B61" s="122"/>
      <c r="C61" s="123" t="s">
        <v>15</v>
      </c>
      <c r="D61" s="124"/>
      <c r="E61" s="115">
        <v>42947</v>
      </c>
      <c r="F61" s="114"/>
    </row>
    <row r="62" spans="1:6" ht="15.75" thickBot="1" x14ac:dyDescent="0.3">
      <c r="A62" s="116" t="str">
        <f>+B9</f>
        <v>CZ0008474871</v>
      </c>
      <c r="B62" s="117">
        <v>1</v>
      </c>
      <c r="C62" s="125">
        <v>2905382932.6900001</v>
      </c>
      <c r="D62" s="126"/>
      <c r="E62" s="127"/>
      <c r="F62" s="118"/>
    </row>
    <row r="63" spans="1:6" ht="15" x14ac:dyDescent="0.25">
      <c r="A63"/>
      <c r="B63"/>
      <c r="C63"/>
      <c r="D63"/>
      <c r="E63"/>
      <c r="F63"/>
    </row>
    <row r="65" spans="1:6" ht="51" x14ac:dyDescent="0.25">
      <c r="A65" s="100" t="s">
        <v>48</v>
      </c>
      <c r="B65" s="101"/>
      <c r="C65" s="101"/>
      <c r="D65" s="102"/>
      <c r="E65" s="102"/>
      <c r="F65" s="103"/>
    </row>
  </sheetData>
  <mergeCells count="4">
    <mergeCell ref="A60:A61"/>
    <mergeCell ref="B60:B61"/>
    <mergeCell ref="C61:D61"/>
    <mergeCell ref="C62:E62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workbookViewId="0">
      <selection activeCell="I62" sqref="I62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49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50</v>
      </c>
      <c r="C9" s="19"/>
      <c r="D9" s="20"/>
      <c r="E9" s="21" t="s">
        <v>4</v>
      </c>
      <c r="F9" s="22" t="s">
        <v>5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6</v>
      </c>
      <c r="B11" s="25" t="s">
        <v>7</v>
      </c>
      <c r="C11" s="26"/>
      <c r="D11" s="27"/>
      <c r="E11" s="28" t="s">
        <v>8</v>
      </c>
      <c r="F11" s="29" t="s">
        <v>55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9</v>
      </c>
      <c r="B13" s="29" t="s">
        <v>51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10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11</v>
      </c>
      <c r="B19" s="42"/>
      <c r="C19" s="43"/>
      <c r="D19" s="44" t="s">
        <v>12</v>
      </c>
      <c r="E19" s="45" t="s">
        <v>13</v>
      </c>
      <c r="F19" s="46" t="s">
        <v>14</v>
      </c>
    </row>
    <row r="20" spans="1:6" ht="13.5" thickBot="1" x14ac:dyDescent="0.25">
      <c r="A20" s="47"/>
      <c r="B20" s="48"/>
      <c r="C20" s="49"/>
      <c r="D20" s="50"/>
      <c r="E20" s="51" t="s">
        <v>15</v>
      </c>
      <c r="F20" s="52">
        <v>42978</v>
      </c>
    </row>
    <row r="21" spans="1:6" x14ac:dyDescent="0.2">
      <c r="A21" s="53" t="s">
        <v>16</v>
      </c>
      <c r="B21" s="54"/>
      <c r="C21" s="54"/>
      <c r="D21" s="55">
        <v>1</v>
      </c>
      <c r="E21" s="56">
        <f>E23+E29+E32+E44</f>
        <v>2908561</v>
      </c>
      <c r="F21" s="57">
        <f>F23+F29+F32+F44</f>
        <v>100.00000000000001</v>
      </c>
    </row>
    <row r="22" spans="1:6" hidden="1" x14ac:dyDescent="0.2">
      <c r="A22" s="58" t="s">
        <v>17</v>
      </c>
      <c r="B22" s="59"/>
      <c r="C22" s="59"/>
      <c r="D22" s="60">
        <v>2</v>
      </c>
      <c r="E22" s="61"/>
      <c r="F22" s="62"/>
    </row>
    <row r="23" spans="1:6" x14ac:dyDescent="0.2">
      <c r="A23" s="63" t="s">
        <v>18</v>
      </c>
      <c r="B23" s="59"/>
      <c r="C23" s="59"/>
      <c r="D23" s="60">
        <v>3</v>
      </c>
      <c r="E23" s="61">
        <f>E24+E25</f>
        <v>133779</v>
      </c>
      <c r="F23" s="62">
        <f>E23/E21*100</f>
        <v>4.5994909510235473</v>
      </c>
    </row>
    <row r="24" spans="1:6" x14ac:dyDescent="0.2">
      <c r="A24" s="64" t="s">
        <v>19</v>
      </c>
      <c r="B24" s="65"/>
      <c r="C24" s="65"/>
      <c r="D24" s="60">
        <v>4</v>
      </c>
      <c r="E24" s="61">
        <v>133779</v>
      </c>
      <c r="F24" s="62">
        <f>E24/E21*100</f>
        <v>4.5994909510235473</v>
      </c>
    </row>
    <row r="25" spans="1:6" x14ac:dyDescent="0.2">
      <c r="A25" s="64" t="s">
        <v>20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21</v>
      </c>
      <c r="B26" s="65"/>
      <c r="C26" s="65"/>
      <c r="D26" s="60">
        <v>6</v>
      </c>
      <c r="E26" s="61"/>
      <c r="F26" s="62"/>
    </row>
    <row r="27" spans="1:6" hidden="1" x14ac:dyDescent="0.2">
      <c r="A27" s="64" t="s">
        <v>22</v>
      </c>
      <c r="B27" s="65"/>
      <c r="C27" s="65"/>
      <c r="D27" s="60">
        <v>7</v>
      </c>
      <c r="E27" s="61"/>
      <c r="F27" s="62"/>
    </row>
    <row r="28" spans="1:6" hidden="1" x14ac:dyDescent="0.2">
      <c r="A28" s="64" t="s">
        <v>23</v>
      </c>
      <c r="B28" s="65"/>
      <c r="C28" s="65"/>
      <c r="D28" s="60">
        <v>8</v>
      </c>
      <c r="E28" s="61"/>
      <c r="F28" s="62"/>
    </row>
    <row r="29" spans="1:6" x14ac:dyDescent="0.2">
      <c r="A29" s="63" t="s">
        <v>24</v>
      </c>
      <c r="B29" s="65"/>
      <c r="C29" s="65"/>
      <c r="D29" s="60">
        <v>9</v>
      </c>
      <c r="E29" s="61">
        <f>E30+E31</f>
        <v>2178173</v>
      </c>
      <c r="F29" s="62">
        <f>E29/E21*100</f>
        <v>74.888338253865058</v>
      </c>
    </row>
    <row r="30" spans="1:6" x14ac:dyDescent="0.2">
      <c r="A30" s="64" t="s">
        <v>25</v>
      </c>
      <c r="B30" s="65"/>
      <c r="C30" s="65"/>
      <c r="D30" s="60">
        <v>10</v>
      </c>
      <c r="E30" s="61">
        <v>1416919</v>
      </c>
      <c r="F30" s="62">
        <f>E30/E21*100</f>
        <v>48.715464451321459</v>
      </c>
    </row>
    <row r="31" spans="1:6" x14ac:dyDescent="0.2">
      <c r="A31" s="64" t="s">
        <v>26</v>
      </c>
      <c r="B31" s="65"/>
      <c r="C31" s="65"/>
      <c r="D31" s="60">
        <v>11</v>
      </c>
      <c r="E31" s="61">
        <v>761254</v>
      </c>
      <c r="F31" s="62">
        <f>E31/E21*100</f>
        <v>26.172873802543595</v>
      </c>
    </row>
    <row r="32" spans="1:6" x14ac:dyDescent="0.2">
      <c r="A32" s="63" t="s">
        <v>27</v>
      </c>
      <c r="B32" s="65"/>
      <c r="C32" s="65"/>
      <c r="D32" s="60">
        <v>12</v>
      </c>
      <c r="E32" s="61">
        <f>E33+E34+E35</f>
        <v>585061</v>
      </c>
      <c r="F32" s="62">
        <f>E32/E21*100</f>
        <v>20.115135972737033</v>
      </c>
    </row>
    <row r="33" spans="1:6" x14ac:dyDescent="0.2">
      <c r="A33" s="64" t="s">
        <v>28</v>
      </c>
      <c r="B33" s="65"/>
      <c r="C33" s="65"/>
      <c r="D33" s="60">
        <v>13</v>
      </c>
      <c r="E33" s="61">
        <v>10400</v>
      </c>
      <c r="F33" s="62">
        <f>E33/E21*100</f>
        <v>0.35756513272370771</v>
      </c>
    </row>
    <row r="34" spans="1:6" x14ac:dyDescent="0.2">
      <c r="A34" s="64" t="s">
        <v>29</v>
      </c>
      <c r="B34" s="65"/>
      <c r="C34" s="65"/>
      <c r="D34" s="60">
        <v>14</v>
      </c>
      <c r="E34" s="61">
        <v>574661</v>
      </c>
      <c r="F34" s="62">
        <f>E34/E21*100</f>
        <v>19.757570840013326</v>
      </c>
    </row>
    <row r="35" spans="1:6" x14ac:dyDescent="0.2">
      <c r="A35" s="64" t="s">
        <v>30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31</v>
      </c>
      <c r="B36" s="65"/>
      <c r="C36" s="65"/>
      <c r="D36" s="60">
        <v>16</v>
      </c>
      <c r="E36" s="61"/>
      <c r="F36" s="62"/>
    </row>
    <row r="37" spans="1:6" hidden="1" x14ac:dyDescent="0.2">
      <c r="A37" s="63" t="s">
        <v>32</v>
      </c>
      <c r="B37" s="65"/>
      <c r="C37" s="65"/>
      <c r="D37" s="60">
        <v>17</v>
      </c>
      <c r="E37" s="61"/>
      <c r="F37" s="62"/>
    </row>
    <row r="38" spans="1:6" hidden="1" x14ac:dyDescent="0.2">
      <c r="A38" s="64" t="s">
        <v>33</v>
      </c>
      <c r="B38" s="65"/>
      <c r="C38" s="65"/>
      <c r="D38" s="60">
        <v>18</v>
      </c>
      <c r="E38" s="61"/>
      <c r="F38" s="62"/>
    </row>
    <row r="39" spans="1:6" hidden="1" x14ac:dyDescent="0.2">
      <c r="A39" s="64" t="s">
        <v>34</v>
      </c>
      <c r="B39" s="65"/>
      <c r="C39" s="65"/>
      <c r="D39" s="60">
        <v>19</v>
      </c>
      <c r="E39" s="61"/>
      <c r="F39" s="62"/>
    </row>
    <row r="40" spans="1:6" hidden="1" x14ac:dyDescent="0.2">
      <c r="A40" s="64" t="s">
        <v>35</v>
      </c>
      <c r="B40" s="65"/>
      <c r="C40" s="65"/>
      <c r="D40" s="60">
        <v>20</v>
      </c>
      <c r="E40" s="61"/>
      <c r="F40" s="62"/>
    </row>
    <row r="41" spans="1:6" hidden="1" x14ac:dyDescent="0.2">
      <c r="A41" s="63" t="s">
        <v>36</v>
      </c>
      <c r="B41" s="65"/>
      <c r="C41" s="65"/>
      <c r="D41" s="60">
        <v>21</v>
      </c>
      <c r="E41" s="61"/>
      <c r="F41" s="62"/>
    </row>
    <row r="42" spans="1:6" hidden="1" x14ac:dyDescent="0.2">
      <c r="A42" s="64" t="s">
        <v>37</v>
      </c>
      <c r="B42" s="65"/>
      <c r="C42" s="65"/>
      <c r="D42" s="60">
        <v>22</v>
      </c>
      <c r="E42" s="61"/>
      <c r="F42" s="62"/>
    </row>
    <row r="43" spans="1:6" hidden="1" x14ac:dyDescent="0.2">
      <c r="A43" s="64" t="s">
        <v>38</v>
      </c>
      <c r="B43" s="65"/>
      <c r="C43" s="65"/>
      <c r="D43" s="60">
        <v>23</v>
      </c>
      <c r="E43" s="61"/>
      <c r="F43" s="62"/>
    </row>
    <row r="44" spans="1:6" ht="13.5" thickBot="1" x14ac:dyDescent="0.25">
      <c r="A44" s="66" t="s">
        <v>39</v>
      </c>
      <c r="B44" s="67"/>
      <c r="C44" s="67"/>
      <c r="D44" s="68">
        <v>24</v>
      </c>
      <c r="E44" s="69">
        <v>11548</v>
      </c>
      <c r="F44" s="70">
        <f>E44/E21*100</f>
        <v>0.39703482237436316</v>
      </c>
    </row>
    <row r="45" spans="1:6" hidden="1" x14ac:dyDescent="0.2">
      <c r="A45" s="71" t="s">
        <v>40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41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42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43</v>
      </c>
      <c r="F51" s="46" t="s">
        <v>44</v>
      </c>
    </row>
    <row r="52" spans="1:6" ht="16.5" thickBot="1" x14ac:dyDescent="0.25">
      <c r="A52" s="88" t="s">
        <v>45</v>
      </c>
      <c r="B52" s="89"/>
      <c r="C52" s="89"/>
      <c r="D52" s="90" t="s">
        <v>12</v>
      </c>
      <c r="E52" s="91" t="s">
        <v>63</v>
      </c>
      <c r="F52" s="52">
        <f>F20</f>
        <v>42978</v>
      </c>
    </row>
    <row r="53" spans="1:6" x14ac:dyDescent="0.2">
      <c r="A53" s="63" t="s">
        <v>46</v>
      </c>
      <c r="B53" s="92"/>
      <c r="C53" s="92"/>
      <c r="D53" s="60">
        <v>1</v>
      </c>
      <c r="E53" s="61">
        <v>105905981</v>
      </c>
      <c r="F53" s="93">
        <v>106356879.73999999</v>
      </c>
    </row>
    <row r="54" spans="1:6" ht="13.5" thickBot="1" x14ac:dyDescent="0.25">
      <c r="A54" s="66" t="s">
        <v>47</v>
      </c>
      <c r="B54" s="94"/>
      <c r="C54" s="94"/>
      <c r="D54" s="68">
        <v>2</v>
      </c>
      <c r="E54" s="69">
        <v>110937256</v>
      </c>
      <c r="F54" s="95">
        <v>111424588.42</v>
      </c>
    </row>
    <row r="55" spans="1:6" x14ac:dyDescent="0.2">
      <c r="A55" s="77"/>
      <c r="B55" s="96"/>
      <c r="C55" s="96"/>
      <c r="D55" s="97"/>
      <c r="E55" s="98"/>
      <c r="F55" s="99"/>
    </row>
    <row r="58" spans="1:6" ht="15.75" x14ac:dyDescent="0.2">
      <c r="A58" s="104" t="s">
        <v>52</v>
      </c>
      <c r="B58" s="105"/>
      <c r="C58" s="105"/>
      <c r="D58" s="106"/>
      <c r="E58" s="107"/>
      <c r="F58" s="108"/>
    </row>
    <row r="59" spans="1:6" ht="15.75" thickBot="1" x14ac:dyDescent="0.3">
      <c r="A59" s="109"/>
      <c r="B59" s="105"/>
      <c r="C59" s="110"/>
      <c r="D59" s="110"/>
      <c r="E59"/>
      <c r="F59"/>
    </row>
    <row r="60" spans="1:6" x14ac:dyDescent="0.2">
      <c r="A60" s="119" t="s">
        <v>53</v>
      </c>
      <c r="B60" s="121" t="s">
        <v>12</v>
      </c>
      <c r="C60" s="111" t="s">
        <v>54</v>
      </c>
      <c r="D60" s="112"/>
      <c r="E60" s="113"/>
      <c r="F60" s="114"/>
    </row>
    <row r="61" spans="1:6" ht="13.5" thickBot="1" x14ac:dyDescent="0.25">
      <c r="A61" s="120"/>
      <c r="B61" s="122"/>
      <c r="C61" s="123" t="s">
        <v>15</v>
      </c>
      <c r="D61" s="124"/>
      <c r="E61" s="115">
        <v>42978</v>
      </c>
      <c r="F61" s="114"/>
    </row>
    <row r="62" spans="1:6" ht="15.75" thickBot="1" x14ac:dyDescent="0.3">
      <c r="A62" s="116" t="str">
        <f>+B9</f>
        <v>CZ0008474871</v>
      </c>
      <c r="B62" s="117">
        <v>1</v>
      </c>
      <c r="C62" s="125">
        <v>2898644144.3099999</v>
      </c>
      <c r="D62" s="126"/>
      <c r="E62" s="127"/>
      <c r="F62" s="118"/>
    </row>
    <row r="63" spans="1:6" ht="15" x14ac:dyDescent="0.25">
      <c r="A63"/>
      <c r="B63"/>
      <c r="C63"/>
      <c r="D63"/>
      <c r="E63"/>
      <c r="F63"/>
    </row>
    <row r="65" spans="1:6" ht="51" x14ac:dyDescent="0.25">
      <c r="A65" s="100" t="s">
        <v>48</v>
      </c>
      <c r="B65" s="101"/>
      <c r="C65" s="101"/>
      <c r="D65" s="102"/>
      <c r="E65" s="102"/>
      <c r="F65" s="103"/>
    </row>
  </sheetData>
  <mergeCells count="4">
    <mergeCell ref="A60:A61"/>
    <mergeCell ref="B60:B61"/>
    <mergeCell ref="C61:D61"/>
    <mergeCell ref="C62:E62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workbookViewId="0">
      <selection activeCell="C62" sqref="C62:E62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49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50</v>
      </c>
      <c r="C9" s="19"/>
      <c r="D9" s="20"/>
      <c r="E9" s="21" t="s">
        <v>4</v>
      </c>
      <c r="F9" s="22" t="s">
        <v>5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6</v>
      </c>
      <c r="B11" s="25" t="s">
        <v>7</v>
      </c>
      <c r="C11" s="26"/>
      <c r="D11" s="27"/>
      <c r="E11" s="28" t="s">
        <v>8</v>
      </c>
      <c r="F11" s="29" t="s">
        <v>55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9</v>
      </c>
      <c r="B13" s="29" t="s">
        <v>51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10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11</v>
      </c>
      <c r="B19" s="42"/>
      <c r="C19" s="43"/>
      <c r="D19" s="44" t="s">
        <v>12</v>
      </c>
      <c r="E19" s="45" t="s">
        <v>13</v>
      </c>
      <c r="F19" s="46" t="s">
        <v>14</v>
      </c>
    </row>
    <row r="20" spans="1:6" ht="13.5" thickBot="1" x14ac:dyDescent="0.25">
      <c r="A20" s="47"/>
      <c r="B20" s="48"/>
      <c r="C20" s="49"/>
      <c r="D20" s="50"/>
      <c r="E20" s="51" t="s">
        <v>15</v>
      </c>
      <c r="F20" s="52">
        <v>43008</v>
      </c>
    </row>
    <row r="21" spans="1:6" x14ac:dyDescent="0.2">
      <c r="A21" s="53" t="s">
        <v>16</v>
      </c>
      <c r="B21" s="54"/>
      <c r="C21" s="54"/>
      <c r="D21" s="55">
        <v>1</v>
      </c>
      <c r="E21" s="56">
        <f>E23+E29+E32+E44</f>
        <v>3066275</v>
      </c>
      <c r="F21" s="57">
        <f>F23+F29+F32+F44</f>
        <v>100</v>
      </c>
    </row>
    <row r="22" spans="1:6" hidden="1" x14ac:dyDescent="0.2">
      <c r="A22" s="58" t="s">
        <v>17</v>
      </c>
      <c r="B22" s="59"/>
      <c r="C22" s="59"/>
      <c r="D22" s="60">
        <v>2</v>
      </c>
      <c r="E22" s="61"/>
      <c r="F22" s="62"/>
    </row>
    <row r="23" spans="1:6" x14ac:dyDescent="0.2">
      <c r="A23" s="63" t="s">
        <v>18</v>
      </c>
      <c r="B23" s="59"/>
      <c r="C23" s="59"/>
      <c r="D23" s="60">
        <v>3</v>
      </c>
      <c r="E23" s="61">
        <f>E24+E25</f>
        <v>70012</v>
      </c>
      <c r="F23" s="62">
        <f>E23/E21*100</f>
        <v>2.2832916160487891</v>
      </c>
    </row>
    <row r="24" spans="1:6" x14ac:dyDescent="0.2">
      <c r="A24" s="64" t="s">
        <v>19</v>
      </c>
      <c r="B24" s="65"/>
      <c r="C24" s="65"/>
      <c r="D24" s="60">
        <v>4</v>
      </c>
      <c r="E24" s="61">
        <v>70012</v>
      </c>
      <c r="F24" s="62">
        <f>E24/E21*100</f>
        <v>2.2832916160487891</v>
      </c>
    </row>
    <row r="25" spans="1:6" x14ac:dyDescent="0.2">
      <c r="A25" s="64" t="s">
        <v>20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21</v>
      </c>
      <c r="B26" s="65"/>
      <c r="C26" s="65"/>
      <c r="D26" s="60">
        <v>6</v>
      </c>
      <c r="E26" s="61"/>
      <c r="F26" s="62"/>
    </row>
    <row r="27" spans="1:6" hidden="1" x14ac:dyDescent="0.2">
      <c r="A27" s="64" t="s">
        <v>22</v>
      </c>
      <c r="B27" s="65"/>
      <c r="C27" s="65"/>
      <c r="D27" s="60">
        <v>7</v>
      </c>
      <c r="E27" s="61"/>
      <c r="F27" s="62"/>
    </row>
    <row r="28" spans="1:6" hidden="1" x14ac:dyDescent="0.2">
      <c r="A28" s="64" t="s">
        <v>23</v>
      </c>
      <c r="B28" s="65"/>
      <c r="C28" s="65"/>
      <c r="D28" s="60">
        <v>8</v>
      </c>
      <c r="E28" s="61"/>
      <c r="F28" s="62"/>
    </row>
    <row r="29" spans="1:6" x14ac:dyDescent="0.2">
      <c r="A29" s="63" t="s">
        <v>24</v>
      </c>
      <c r="B29" s="65"/>
      <c r="C29" s="65"/>
      <c r="D29" s="60">
        <v>9</v>
      </c>
      <c r="E29" s="61">
        <f>E30+E31</f>
        <v>2171701</v>
      </c>
      <c r="F29" s="62">
        <f>E29/E21*100</f>
        <v>70.825382589624226</v>
      </c>
    </row>
    <row r="30" spans="1:6" x14ac:dyDescent="0.2">
      <c r="A30" s="64" t="s">
        <v>25</v>
      </c>
      <c r="B30" s="65"/>
      <c r="C30" s="65"/>
      <c r="D30" s="60">
        <v>10</v>
      </c>
      <c r="E30" s="61">
        <v>1083253</v>
      </c>
      <c r="F30" s="62">
        <f>E30/E21*100</f>
        <v>35.32797938867192</v>
      </c>
    </row>
    <row r="31" spans="1:6" x14ac:dyDescent="0.2">
      <c r="A31" s="64" t="s">
        <v>26</v>
      </c>
      <c r="B31" s="65"/>
      <c r="C31" s="65"/>
      <c r="D31" s="60">
        <v>11</v>
      </c>
      <c r="E31" s="61">
        <v>1088448</v>
      </c>
      <c r="F31" s="62">
        <f>E31/E21*100</f>
        <v>35.497403200952292</v>
      </c>
    </row>
    <row r="32" spans="1:6" x14ac:dyDescent="0.2">
      <c r="A32" s="63" t="s">
        <v>27</v>
      </c>
      <c r="B32" s="65"/>
      <c r="C32" s="65"/>
      <c r="D32" s="60">
        <v>12</v>
      </c>
      <c r="E32" s="61">
        <f>E33+E34+E35</f>
        <v>700775</v>
      </c>
      <c r="F32" s="62">
        <f>E32/E21*100</f>
        <v>22.854277584365395</v>
      </c>
    </row>
    <row r="33" spans="1:6" x14ac:dyDescent="0.2">
      <c r="A33" s="64" t="s">
        <v>28</v>
      </c>
      <c r="B33" s="65"/>
      <c r="C33" s="65"/>
      <c r="D33" s="60">
        <v>13</v>
      </c>
      <c r="E33" s="61">
        <v>93210</v>
      </c>
      <c r="F33" s="62">
        <f>E33/E21*100</f>
        <v>3.0398447627822032</v>
      </c>
    </row>
    <row r="34" spans="1:6" x14ac:dyDescent="0.2">
      <c r="A34" s="64" t="s">
        <v>29</v>
      </c>
      <c r="B34" s="65"/>
      <c r="C34" s="65"/>
      <c r="D34" s="60">
        <v>14</v>
      </c>
      <c r="E34" s="61">
        <v>607565</v>
      </c>
      <c r="F34" s="62">
        <f>E34/E21*100</f>
        <v>19.814432821583193</v>
      </c>
    </row>
    <row r="35" spans="1:6" x14ac:dyDescent="0.2">
      <c r="A35" s="64" t="s">
        <v>30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31</v>
      </c>
      <c r="B36" s="65"/>
      <c r="C36" s="65"/>
      <c r="D36" s="60">
        <v>16</v>
      </c>
      <c r="E36" s="61"/>
      <c r="F36" s="62"/>
    </row>
    <row r="37" spans="1:6" hidden="1" x14ac:dyDescent="0.2">
      <c r="A37" s="63" t="s">
        <v>32</v>
      </c>
      <c r="B37" s="65"/>
      <c r="C37" s="65"/>
      <c r="D37" s="60">
        <v>17</v>
      </c>
      <c r="E37" s="61"/>
      <c r="F37" s="62"/>
    </row>
    <row r="38" spans="1:6" hidden="1" x14ac:dyDescent="0.2">
      <c r="A38" s="64" t="s">
        <v>33</v>
      </c>
      <c r="B38" s="65"/>
      <c r="C38" s="65"/>
      <c r="D38" s="60">
        <v>18</v>
      </c>
      <c r="E38" s="61"/>
      <c r="F38" s="62"/>
    </row>
    <row r="39" spans="1:6" hidden="1" x14ac:dyDescent="0.2">
      <c r="A39" s="64" t="s">
        <v>34</v>
      </c>
      <c r="B39" s="65"/>
      <c r="C39" s="65"/>
      <c r="D39" s="60">
        <v>19</v>
      </c>
      <c r="E39" s="61"/>
      <c r="F39" s="62"/>
    </row>
    <row r="40" spans="1:6" hidden="1" x14ac:dyDescent="0.2">
      <c r="A40" s="64" t="s">
        <v>35</v>
      </c>
      <c r="B40" s="65"/>
      <c r="C40" s="65"/>
      <c r="D40" s="60">
        <v>20</v>
      </c>
      <c r="E40" s="61"/>
      <c r="F40" s="62"/>
    </row>
    <row r="41" spans="1:6" hidden="1" x14ac:dyDescent="0.2">
      <c r="A41" s="63" t="s">
        <v>36</v>
      </c>
      <c r="B41" s="65"/>
      <c r="C41" s="65"/>
      <c r="D41" s="60">
        <v>21</v>
      </c>
      <c r="E41" s="61"/>
      <c r="F41" s="62"/>
    </row>
    <row r="42" spans="1:6" hidden="1" x14ac:dyDescent="0.2">
      <c r="A42" s="64" t="s">
        <v>37</v>
      </c>
      <c r="B42" s="65"/>
      <c r="C42" s="65"/>
      <c r="D42" s="60">
        <v>22</v>
      </c>
      <c r="E42" s="61"/>
      <c r="F42" s="62"/>
    </row>
    <row r="43" spans="1:6" hidden="1" x14ac:dyDescent="0.2">
      <c r="A43" s="64" t="s">
        <v>38</v>
      </c>
      <c r="B43" s="65"/>
      <c r="C43" s="65"/>
      <c r="D43" s="60">
        <v>23</v>
      </c>
      <c r="E43" s="61"/>
      <c r="F43" s="62"/>
    </row>
    <row r="44" spans="1:6" ht="13.5" thickBot="1" x14ac:dyDescent="0.25">
      <c r="A44" s="66" t="s">
        <v>39</v>
      </c>
      <c r="B44" s="67"/>
      <c r="C44" s="67"/>
      <c r="D44" s="68">
        <v>24</v>
      </c>
      <c r="E44" s="69">
        <v>123787</v>
      </c>
      <c r="F44" s="70">
        <f>E44/E21*100</f>
        <v>4.0370482099615979</v>
      </c>
    </row>
    <row r="45" spans="1:6" hidden="1" x14ac:dyDescent="0.2">
      <c r="A45" s="71" t="s">
        <v>40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41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42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43</v>
      </c>
      <c r="F51" s="46" t="s">
        <v>44</v>
      </c>
    </row>
    <row r="52" spans="1:6" ht="16.5" thickBot="1" x14ac:dyDescent="0.25">
      <c r="A52" s="88" t="s">
        <v>45</v>
      </c>
      <c r="B52" s="89"/>
      <c r="C52" s="89"/>
      <c r="D52" s="90" t="s">
        <v>12</v>
      </c>
      <c r="E52" s="91" t="s">
        <v>64</v>
      </c>
      <c r="F52" s="52">
        <f>F20</f>
        <v>43008</v>
      </c>
    </row>
    <row r="53" spans="1:6" x14ac:dyDescent="0.2">
      <c r="A53" s="63" t="s">
        <v>46</v>
      </c>
      <c r="B53" s="92"/>
      <c r="C53" s="92"/>
      <c r="D53" s="60">
        <v>1</v>
      </c>
      <c r="E53" s="61">
        <v>182065589</v>
      </c>
      <c r="F53" s="93">
        <v>182718641.53</v>
      </c>
    </row>
    <row r="54" spans="1:6" ht="13.5" thickBot="1" x14ac:dyDescent="0.25">
      <c r="A54" s="66" t="s">
        <v>47</v>
      </c>
      <c r="B54" s="94"/>
      <c r="C54" s="94"/>
      <c r="D54" s="68">
        <v>2</v>
      </c>
      <c r="E54" s="69">
        <v>117863266</v>
      </c>
      <c r="F54" s="95">
        <v>118356249.63</v>
      </c>
    </row>
    <row r="55" spans="1:6" x14ac:dyDescent="0.2">
      <c r="A55" s="77"/>
      <c r="B55" s="96"/>
      <c r="C55" s="96"/>
      <c r="D55" s="97"/>
      <c r="E55" s="98"/>
      <c r="F55" s="99"/>
    </row>
    <row r="58" spans="1:6" ht="15.75" x14ac:dyDescent="0.2">
      <c r="A58" s="104" t="s">
        <v>52</v>
      </c>
      <c r="B58" s="105"/>
      <c r="C58" s="105"/>
      <c r="D58" s="106"/>
      <c r="E58" s="107"/>
      <c r="F58" s="108"/>
    </row>
    <row r="59" spans="1:6" ht="15.75" thickBot="1" x14ac:dyDescent="0.3">
      <c r="A59" s="109"/>
      <c r="B59" s="105"/>
      <c r="C59" s="110"/>
      <c r="D59" s="110"/>
      <c r="E59"/>
      <c r="F59"/>
    </row>
    <row r="60" spans="1:6" x14ac:dyDescent="0.2">
      <c r="A60" s="119" t="s">
        <v>53</v>
      </c>
      <c r="B60" s="121" t="s">
        <v>12</v>
      </c>
      <c r="C60" s="111" t="s">
        <v>54</v>
      </c>
      <c r="D60" s="112"/>
      <c r="E60" s="113"/>
      <c r="F60" s="114"/>
    </row>
    <row r="61" spans="1:6" ht="13.5" thickBot="1" x14ac:dyDescent="0.25">
      <c r="A61" s="120"/>
      <c r="B61" s="122"/>
      <c r="C61" s="123" t="s">
        <v>15</v>
      </c>
      <c r="D61" s="124"/>
      <c r="E61" s="115">
        <v>43007</v>
      </c>
      <c r="F61" s="114"/>
    </row>
    <row r="62" spans="1:6" ht="15.75" thickBot="1" x14ac:dyDescent="0.3">
      <c r="A62" s="116" t="str">
        <f>+B9</f>
        <v>CZ0008474871</v>
      </c>
      <c r="B62" s="117">
        <v>1</v>
      </c>
      <c r="C62" s="125">
        <v>2974641870.5999999</v>
      </c>
      <c r="D62" s="126"/>
      <c r="E62" s="127"/>
      <c r="F62" s="118"/>
    </row>
    <row r="63" spans="1:6" ht="15" x14ac:dyDescent="0.25">
      <c r="A63"/>
      <c r="B63"/>
      <c r="C63"/>
      <c r="D63"/>
      <c r="E63"/>
      <c r="F63"/>
    </row>
    <row r="65" spans="1:6" ht="51" x14ac:dyDescent="0.25">
      <c r="A65" s="100" t="s">
        <v>48</v>
      </c>
      <c r="B65" s="101"/>
      <c r="C65" s="101"/>
      <c r="D65" s="102"/>
      <c r="E65" s="102"/>
      <c r="F65" s="103"/>
    </row>
  </sheetData>
  <mergeCells count="4">
    <mergeCell ref="A60:A61"/>
    <mergeCell ref="B60:B61"/>
    <mergeCell ref="C61:D61"/>
    <mergeCell ref="C62:E62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leden 2017</vt:lpstr>
      <vt:lpstr>únor 2017</vt:lpstr>
      <vt:lpstr>březen 2017</vt:lpstr>
      <vt:lpstr>duben 2017</vt:lpstr>
      <vt:lpstr>květen 2017</vt:lpstr>
      <vt:lpstr>červen 2017</vt:lpstr>
      <vt:lpstr>červenec 2017</vt:lpstr>
      <vt:lpstr>srpen 2017</vt:lpstr>
      <vt:lpstr>září 2017</vt:lpstr>
      <vt:lpstr>říjen 2017</vt:lpstr>
      <vt:lpstr>listopad 2017</vt:lpstr>
      <vt:lpstr>prosinec 2017</vt:lpstr>
      <vt:lpstr>Sheet3</vt:lpstr>
    </vt:vector>
  </TitlesOfParts>
  <Company>Raiffeisenbank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cp:lastPrinted>2016-12-07T09:43:02Z</cp:lastPrinted>
  <dcterms:created xsi:type="dcterms:W3CDTF">2016-04-29T08:50:13Z</dcterms:created>
  <dcterms:modified xsi:type="dcterms:W3CDTF">2018-01-08T09:44:33Z</dcterms:modified>
</cp:coreProperties>
</file>