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xr:revisionPtr revIDLastSave="0" documentId="13_ncr:1_{5EC0B385-0029-40D6-8176-E1FC458FD960}" xr6:coauthVersionLast="45" xr6:coauthVersionMax="45" xr10:uidLastSave="{00000000-0000-0000-0000-000000000000}"/>
  <bookViews>
    <workbookView xWindow="-108" yWindow="-108" windowWidth="23256" windowHeight="12576" tabRatio="808" firstSheet="5" activeTab="11" xr2:uid="{00000000-000D-0000-FFFF-FFFF00000000}"/>
  </bookViews>
  <sheets>
    <sheet name="leden 2020" sheetId="24" r:id="rId1"/>
    <sheet name="únor 2020" sheetId="25" r:id="rId2"/>
    <sheet name="březen 2020" sheetId="26" r:id="rId3"/>
    <sheet name="duben 2020" sheetId="27" r:id="rId4"/>
    <sheet name="květen 2020" sheetId="28" r:id="rId5"/>
    <sheet name="červen 2020" sheetId="29" r:id="rId6"/>
    <sheet name="červenec 2020" sheetId="30" r:id="rId7"/>
    <sheet name="srpen 2020" sheetId="31" r:id="rId8"/>
    <sheet name="září 2020" sheetId="32" r:id="rId9"/>
    <sheet name="říjen 2020" sheetId="33" r:id="rId10"/>
    <sheet name="listopad 2020" sheetId="34" r:id="rId11"/>
    <sheet name="prosinec 2020" sheetId="35" r:id="rId12"/>
    <sheet name="Sheet1" sheetId="1" r:id="rId13"/>
    <sheet name="Sheet2" sheetId="2" r:id="rId14"/>
    <sheet name="Sheet3" sheetId="3" r:id="rId15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8" i="35" l="1"/>
  <c r="E30" i="35"/>
  <c r="E27" i="35"/>
  <c r="E24" i="35"/>
  <c r="E21" i="35"/>
  <c r="E20" i="35" l="1"/>
  <c r="F23" i="35" s="1"/>
  <c r="F21" i="35" s="1"/>
  <c r="D48" i="34"/>
  <c r="E30" i="34"/>
  <c r="E27" i="34"/>
  <c r="E24" i="34"/>
  <c r="E21" i="34"/>
  <c r="F34" i="35" l="1"/>
  <c r="F25" i="35"/>
  <c r="F32" i="35"/>
  <c r="F33" i="35"/>
  <c r="F29" i="35"/>
  <c r="F26" i="35"/>
  <c r="F35" i="35"/>
  <c r="F28" i="35"/>
  <c r="F31" i="35"/>
  <c r="E20" i="34"/>
  <c r="F33" i="34" s="1"/>
  <c r="D48" i="33"/>
  <c r="E30" i="33"/>
  <c r="E27" i="33"/>
  <c r="E24" i="33"/>
  <c r="E21" i="33"/>
  <c r="F27" i="35" l="1"/>
  <c r="F24" i="35"/>
  <c r="F30" i="35"/>
  <c r="F28" i="34"/>
  <c r="F25" i="34"/>
  <c r="F35" i="34"/>
  <c r="F34" i="34"/>
  <c r="F23" i="34"/>
  <c r="F21" i="34" s="1"/>
  <c r="F32" i="34"/>
  <c r="F31" i="34"/>
  <c r="F29" i="34"/>
  <c r="F26" i="34"/>
  <c r="E20" i="33"/>
  <c r="F34" i="33" s="1"/>
  <c r="D48" i="32"/>
  <c r="E30" i="32"/>
  <c r="E27" i="32"/>
  <c r="E24" i="32"/>
  <c r="E21" i="32"/>
  <c r="F20" i="35" l="1"/>
  <c r="F27" i="34"/>
  <c r="F24" i="34"/>
  <c r="F30" i="34"/>
  <c r="F31" i="33"/>
  <c r="F25" i="33"/>
  <c r="F33" i="33"/>
  <c r="F23" i="33"/>
  <c r="F21" i="33" s="1"/>
  <c r="F26" i="33"/>
  <c r="F28" i="33"/>
  <c r="F32" i="33"/>
  <c r="F29" i="33"/>
  <c r="F35" i="33"/>
  <c r="E20" i="32"/>
  <c r="F29" i="32" s="1"/>
  <c r="D48" i="31"/>
  <c r="E30" i="31"/>
  <c r="E27" i="31"/>
  <c r="E24" i="31"/>
  <c r="E21" i="31"/>
  <c r="F20" i="34" l="1"/>
  <c r="F30" i="33"/>
  <c r="F27" i="33"/>
  <c r="F24" i="33"/>
  <c r="F31" i="32"/>
  <c r="F33" i="32"/>
  <c r="F26" i="32"/>
  <c r="F34" i="32"/>
  <c r="F25" i="32"/>
  <c r="F32" i="32"/>
  <c r="F23" i="32"/>
  <c r="F21" i="32" s="1"/>
  <c r="F35" i="32"/>
  <c r="F28" i="32"/>
  <c r="F27" i="32" s="1"/>
  <c r="E20" i="31"/>
  <c r="F35" i="31" s="1"/>
  <c r="D48" i="30"/>
  <c r="E30" i="30"/>
  <c r="E27" i="30"/>
  <c r="E24" i="30"/>
  <c r="E21" i="30"/>
  <c r="F20" i="33" l="1"/>
  <c r="F30" i="32"/>
  <c r="F24" i="32"/>
  <c r="F20" i="32"/>
  <c r="F32" i="31"/>
  <c r="F25" i="31"/>
  <c r="F34" i="31"/>
  <c r="F23" i="31"/>
  <c r="F21" i="31" s="1"/>
  <c r="F26" i="31"/>
  <c r="F33" i="31"/>
  <c r="F29" i="31"/>
  <c r="F28" i="31"/>
  <c r="F27" i="31" s="1"/>
  <c r="F31" i="31"/>
  <c r="E20" i="30"/>
  <c r="F35" i="30" s="1"/>
  <c r="F29" i="30"/>
  <c r="F25" i="30"/>
  <c r="F23" i="30" l="1"/>
  <c r="F21" i="30" s="1"/>
  <c r="F26" i="30"/>
  <c r="F31" i="30"/>
  <c r="F30" i="30" s="1"/>
  <c r="F30" i="31"/>
  <c r="F24" i="31"/>
  <c r="F34" i="30"/>
  <c r="F28" i="30"/>
  <c r="F27" i="30" s="1"/>
  <c r="F32" i="30"/>
  <c r="F33" i="30"/>
  <c r="F24" i="30"/>
  <c r="E30" i="29"/>
  <c r="E27" i="29"/>
  <c r="E24" i="29"/>
  <c r="E21" i="29"/>
  <c r="E20" i="29" l="1"/>
  <c r="F20" i="31"/>
  <c r="F20" i="30"/>
  <c r="F35" i="29"/>
  <c r="E21" i="28"/>
  <c r="F28" i="29" l="1"/>
  <c r="F26" i="29"/>
  <c r="F25" i="29"/>
  <c r="F24" i="29" s="1"/>
  <c r="F34" i="29"/>
  <c r="F33" i="29"/>
  <c r="F29" i="29"/>
  <c r="F31" i="29"/>
  <c r="F32" i="29"/>
  <c r="F23" i="29"/>
  <c r="F21" i="29" s="1"/>
  <c r="E30" i="28"/>
  <c r="E27" i="28"/>
  <c r="E24" i="28"/>
  <c r="F30" i="29" l="1"/>
  <c r="F27" i="29"/>
  <c r="F20" i="29" s="1"/>
  <c r="E20" i="28"/>
  <c r="F29" i="28" s="1"/>
  <c r="E27" i="27"/>
  <c r="E24" i="27"/>
  <c r="E21" i="27"/>
  <c r="F35" i="28" l="1"/>
  <c r="F23" i="28"/>
  <c r="F21" i="28" s="1"/>
  <c r="F28" i="28"/>
  <c r="F34" i="28"/>
  <c r="F26" i="28"/>
  <c r="F32" i="28"/>
  <c r="F33" i="28"/>
  <c r="F25" i="28"/>
  <c r="F31" i="28"/>
  <c r="E20" i="27"/>
  <c r="F32" i="27" s="1"/>
  <c r="F30" i="27"/>
  <c r="E27" i="26"/>
  <c r="E24" i="26"/>
  <c r="E21" i="26"/>
  <c r="F22" i="27" l="1"/>
  <c r="F24" i="28"/>
  <c r="F27" i="28"/>
  <c r="F30" i="28"/>
  <c r="F31" i="27"/>
  <c r="F25" i="27"/>
  <c r="F26" i="27"/>
  <c r="F24" i="27" s="1"/>
  <c r="F28" i="27"/>
  <c r="F27" i="27" s="1"/>
  <c r="F23" i="27"/>
  <c r="F21" i="27" s="1"/>
  <c r="F29" i="27"/>
  <c r="E20" i="26"/>
  <c r="F32" i="26" s="1"/>
  <c r="E27" i="25"/>
  <c r="E24" i="25"/>
  <c r="E21" i="25"/>
  <c r="F20" i="28" l="1"/>
  <c r="F20" i="27"/>
  <c r="F29" i="26"/>
  <c r="F22" i="26"/>
  <c r="F25" i="26"/>
  <c r="F30" i="26"/>
  <c r="F31" i="26"/>
  <c r="F28" i="26"/>
  <c r="F26" i="26"/>
  <c r="F23" i="26"/>
  <c r="E20" i="25"/>
  <c r="F30" i="25" s="1"/>
  <c r="F28" i="25"/>
  <c r="F23" i="25"/>
  <c r="F26" i="25"/>
  <c r="E27" i="24"/>
  <c r="E24" i="24"/>
  <c r="E21" i="24"/>
  <c r="F22" i="25" l="1"/>
  <c r="F25" i="25"/>
  <c r="F24" i="25" s="1"/>
  <c r="F29" i="25"/>
  <c r="F24" i="26"/>
  <c r="F27" i="26"/>
  <c r="F21" i="26"/>
  <c r="F32" i="25"/>
  <c r="F31" i="25"/>
  <c r="F21" i="25"/>
  <c r="F27" i="25"/>
  <c r="E20" i="24"/>
  <c r="F32" i="24" s="1"/>
  <c r="F20" i="26" l="1"/>
  <c r="F20" i="25"/>
  <c r="F28" i="24"/>
  <c r="F23" i="24"/>
  <c r="F22" i="24"/>
  <c r="F29" i="24"/>
  <c r="F30" i="24"/>
  <c r="F25" i="24"/>
  <c r="F31" i="24"/>
  <c r="F26" i="24"/>
  <c r="F27" i="24" l="1"/>
  <c r="F21" i="24"/>
  <c r="F24" i="24"/>
  <c r="F20" i="24" l="1"/>
</calcChain>
</file>

<file path=xl/sharedStrings.xml><?xml version="1.0" encoding="utf-8"?>
<sst xmlns="http://schemas.openxmlformats.org/spreadsheetml/2006/main" count="636" uniqueCount="58">
  <si>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</si>
  <si>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</si>
  <si>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</si>
  <si>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Forma fondu</t>
  </si>
  <si>
    <t>otevřený podílový fond</t>
  </si>
  <si>
    <t>Měna</t>
  </si>
  <si>
    <t>CZK</t>
  </si>
  <si>
    <t>Typ fondu</t>
  </si>
  <si>
    <t>speciální</t>
  </si>
  <si>
    <t>Jmenovitá hodnota PL, Kč</t>
  </si>
  <si>
    <t>-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</si>
  <si>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</si>
  <si>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</si>
  <si>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</si>
  <si>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</si>
  <si>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</si>
  <si>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</si>
  <si>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</si>
  <si>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</si>
  <si>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</si>
  <si>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</si>
  <si>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</si>
  <si>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</si>
  <si>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</si>
  <si>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</si>
  <si>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</si>
  <si>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</si>
  <si>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</si>
  <si>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</si>
  <si>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</si>
  <si>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</si>
  <si>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</si>
  <si>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</si>
  <si>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</si>
  <si>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</si>
  <si>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</si>
  <si>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>Raiffeisen investiční společnost a.s.
Praha 4, Hvězdova 1716/2b, PSČ 140 78, IČ: 29146739
zapsaná v obchodním rejstříku vedeném Městským soudem v Praze, oddíl B, vložka 18837
http://www.rfis.cz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</si>
  <si>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</si>
  <si>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</si>
  <si>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</si>
  <si>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Raiffeisen zajištěný fond 103</t>
  </si>
  <si>
    <t>CZ0008475860</t>
  </si>
  <si>
    <t>ISIN</t>
  </si>
  <si>
    <t>za období 1.1. - 31.1.2020</t>
  </si>
  <si>
    <t>za období 1.2. - 29.2.2020</t>
  </si>
  <si>
    <t>za období 1.3. - 31.3.2020</t>
  </si>
  <si>
    <t>za období 1.4. - 30.4.2020</t>
  </si>
  <si>
    <t>za období 1.5. - 31.5.2020</t>
  </si>
  <si>
    <t>Státní bezkupónové dluhopisy a ostatní cenné papíry</t>
  </si>
  <si>
    <t>přijímané centrální bankou k refinancování</t>
  </si>
  <si>
    <t>Vydané vládními institucemi</t>
  </si>
  <si>
    <t>za období 1.6. - 30.6.2020</t>
  </si>
  <si>
    <t>za období 1.7. - 31.7.2020</t>
  </si>
  <si>
    <t>za období 1.8. - 31.8.2020</t>
  </si>
  <si>
    <t>za období 1.9. - 30.9.2020</t>
  </si>
  <si>
    <t>za období 1.10. - 31.10.2020</t>
  </si>
  <si>
    <t>za období 1.11. - 30.11.2020</t>
  </si>
  <si>
    <t>za období 1.12. - 31.12.2020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</si>
</sst>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26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6" fillId="0" borderId="5" xfId="1" applyFont="1" applyFill="1" applyBorder="1" applyAlignment="1" applyProtection="1">
      <alignment horizontal="right" vertical="center" indent="1"/>
    </xf>
    <xf numFmtId="0" fontId="10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3" fillId="0" borderId="6" xfId="1" applyFont="1" applyFill="1" applyBorder="1" applyAlignment="1" applyProtection="1">
      <alignment horizontal="centerContinuous"/>
    </xf>
    <xf numFmtId="0" fontId="14" fillId="0" borderId="7" xfId="1" applyFont="1" applyFill="1" applyBorder="1" applyAlignment="1" applyProtection="1">
      <alignment horizontal="centerContinuous" vertical="center" wrapText="1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4" fillId="0" borderId="8" xfId="1" applyFont="1" applyFill="1" applyBorder="1" applyAlignment="1" applyProtection="1">
      <alignment horizontal="center"/>
    </xf>
    <xf numFmtId="0" fontId="14" fillId="0" borderId="9" xfId="1" applyFont="1" applyFill="1" applyBorder="1" applyAlignment="1" applyProtection="1">
      <alignment horizontal="center" vertical="center" wrapText="1"/>
    </xf>
    <xf numFmtId="0" fontId="14" fillId="0" borderId="10" xfId="1" applyFont="1" applyFill="1" applyBorder="1" applyAlignment="1" applyProtection="1">
      <alignment horizontal="center" vertical="center" wrapText="1"/>
    </xf>
    <xf numFmtId="0" fontId="16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6" fillId="0" borderId="12" xfId="1" applyFont="1" applyFill="1" applyBorder="1" applyAlignment="1" applyProtection="1">
      <alignment horizontal="centerContinuous" vertical="center" wrapText="1"/>
    </xf>
    <xf numFmtId="0" fontId="17" fillId="0" borderId="13" xfId="1" applyFont="1" applyFill="1" applyBorder="1" applyAlignment="1" applyProtection="1">
      <alignment horizontal="center" vertical="top" wrapText="1"/>
    </xf>
    <xf numFmtId="0" fontId="14" fillId="0" borderId="11" xfId="1" applyFont="1" applyFill="1" applyBorder="1" applyAlignment="1" applyProtection="1">
      <alignment horizontal="right" vertical="center" wrapText="1"/>
    </xf>
    <xf numFmtId="14" fontId="14" fillId="0" borderId="14" xfId="1" applyNumberFormat="1" applyFont="1" applyFill="1" applyBorder="1" applyAlignment="1" applyProtection="1">
      <alignment horizontal="left" vertical="center" wrapText="1"/>
    </xf>
    <xf numFmtId="0" fontId="1" fillId="0" borderId="0" xfId="1" applyFill="1"/>
    <xf numFmtId="0" fontId="14" fillId="0" borderId="15" xfId="1" applyFont="1" applyFill="1" applyBorder="1" applyAlignment="1">
      <alignment horizontal="left" vertical="center" wrapText="1" indent="1"/>
    </xf>
    <xf numFmtId="0" fontId="18" fillId="0" borderId="16" xfId="1" applyFont="1" applyFill="1" applyBorder="1" applyAlignment="1">
      <alignment vertical="center" wrapText="1"/>
    </xf>
    <xf numFmtId="0" fontId="17" fillId="0" borderId="17" xfId="1" applyFont="1" applyFill="1" applyBorder="1" applyAlignment="1" applyProtection="1">
      <alignment horizontal="center" vertical="center" wrapText="1"/>
    </xf>
    <xf numFmtId="3" fontId="4" fillId="0" borderId="18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1"/>
    </xf>
    <xf numFmtId="0" fontId="18" fillId="0" borderId="20" xfId="1" applyFont="1" applyFill="1" applyBorder="1" applyAlignment="1">
      <alignment vertical="center" wrapText="1"/>
    </xf>
    <xf numFmtId="0" fontId="17" fillId="0" borderId="21" xfId="1" applyFont="1" applyFill="1" applyBorder="1" applyAlignment="1" applyProtection="1">
      <alignment horizontal="center" vertical="center" wrapText="1"/>
    </xf>
    <xf numFmtId="3" fontId="4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2"/>
    </xf>
    <xf numFmtId="0" fontId="1" fillId="0" borderId="20" xfId="1" applyFont="1" applyBorder="1" applyAlignment="1">
      <alignment vertical="center"/>
    </xf>
    <xf numFmtId="3" fontId="1" fillId="0" borderId="0" xfId="1" applyNumberFormat="1"/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7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9" xfId="1" applyFont="1" applyFill="1" applyBorder="1" applyAlignment="1">
      <alignment horizontal="left" vertical="center" indent="1"/>
    </xf>
    <xf numFmtId="0" fontId="1" fillId="0" borderId="30" xfId="1" applyFont="1" applyBorder="1" applyAlignment="1">
      <alignment vertical="center"/>
    </xf>
    <xf numFmtId="0" fontId="17" fillId="0" borderId="31" xfId="1" applyFont="1" applyFill="1" applyBorder="1" applyAlignment="1" applyProtection="1">
      <alignment horizontal="center" vertical="center" wrapText="1"/>
    </xf>
    <xf numFmtId="3" fontId="4" fillId="0" borderId="3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9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19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9" fillId="0" borderId="0" xfId="1" applyFont="1" applyFill="1" applyBorder="1" applyAlignment="1" applyProtection="1">
      <alignment vertical="center" wrapText="1"/>
    </xf>
    <xf numFmtId="0" fontId="17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3" fontId="20" fillId="0" borderId="36" xfId="1" applyNumberFormat="1" applyFont="1" applyFill="1" applyBorder="1" applyAlignment="1" applyProtection="1">
      <alignment horizontal="center" vertical="center" shrinkToFit="1"/>
      <protection locked="0"/>
    </xf>
    <xf numFmtId="3" fontId="20" fillId="0" borderId="23" xfId="1" applyNumberFormat="1" applyFont="1" applyFill="1" applyBorder="1" applyAlignment="1" applyProtection="1">
      <alignment horizontal="center" vertical="center"/>
    </xf>
    <xf numFmtId="0" fontId="1" fillId="0" borderId="38" xfId="1" applyFont="1" applyFill="1" applyBorder="1" applyAlignment="1">
      <alignment horizontal="left" vertical="center" indent="1"/>
    </xf>
    <xf numFmtId="0" fontId="17" fillId="0" borderId="1" xfId="1" applyFont="1" applyFill="1" applyBorder="1" applyAlignment="1" applyProtection="1">
      <alignment horizontal="center" vertical="center" wrapText="1"/>
    </xf>
    <xf numFmtId="3" fontId="1" fillId="0" borderId="39" xfId="1" applyNumberFormat="1" applyBorder="1" applyAlignment="1">
      <alignment horizontal="right" indent="1"/>
    </xf>
    <xf numFmtId="3" fontId="1" fillId="0" borderId="2" xfId="1" applyNumberFormat="1" applyBorder="1" applyAlignment="1">
      <alignment horizontal="right" indent="1"/>
    </xf>
    <xf numFmtId="3" fontId="1" fillId="0" borderId="3" xfId="1" applyNumberFormat="1" applyBorder="1" applyAlignment="1">
      <alignment horizontal="right" indent="1"/>
    </xf>
    <xf numFmtId="4" fontId="9" fillId="0" borderId="0" xfId="1" applyNumberFormat="1" applyFont="1" applyFill="1" applyBorder="1" applyAlignment="1" applyProtection="1">
      <alignment vertical="center" wrapText="1"/>
    </xf>
    <xf numFmtId="4" fontId="17" fillId="0" borderId="0" xfId="1" applyNumberFormat="1" applyFont="1" applyFill="1" applyBorder="1" applyAlignment="1" applyProtection="1">
      <alignment horizontal="center" vertical="center" wrapText="1"/>
    </xf>
    <xf numFmtId="0" fontId="20" fillId="2" borderId="0" xfId="2" applyFont="1" applyFill="1" applyAlignment="1">
      <alignment horizontal="centerContinuous" vertical="center" wrapText="1"/>
    </xf>
    <xf numFmtId="0" fontId="21" fillId="2" borderId="0" xfId="1" applyFont="1" applyFill="1" applyAlignment="1">
      <alignment horizontal="centerContinuous" vertical="center" wrapText="1"/>
    </xf>
    <xf numFmtId="0" fontId="19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22" fillId="0" borderId="0" xfId="1" applyFont="1"/>
    <xf numFmtId="0" fontId="20" fillId="0" borderId="11" xfId="1" applyFont="1" applyFill="1" applyBorder="1" applyAlignment="1">
      <alignment horizontal="right" vertical="center"/>
    </xf>
    <xf numFmtId="14" fontId="20" fillId="0" borderId="14" xfId="1" applyNumberFormat="1" applyFont="1" applyFill="1" applyBorder="1" applyAlignment="1">
      <alignment horizontal="left" vertical="center"/>
    </xf>
    <xf numFmtId="0" fontId="1" fillId="0" borderId="41" xfId="1" applyFont="1" applyFill="1" applyBorder="1" applyAlignment="1">
      <alignment horizontal="left" vertical="center" indent="1"/>
    </xf>
    <xf numFmtId="0" fontId="6" fillId="0" borderId="0" xfId="0" applyFont="1" applyFill="1" applyAlignment="1" applyProtection="1">
      <alignment horizontal="left" vertical="center"/>
      <protection hidden="1"/>
    </xf>
    <xf numFmtId="1" fontId="8" fillId="0" borderId="4" xfId="0" applyNumberFormat="1" applyFont="1" applyFill="1" applyBorder="1" applyAlignment="1" applyProtection="1">
      <alignment horizontal="center"/>
      <protection locked="0"/>
    </xf>
    <xf numFmtId="0" fontId="18" fillId="0" borderId="44" xfId="1" applyFont="1" applyFill="1" applyBorder="1" applyAlignment="1">
      <alignment vertical="center" wrapText="1"/>
    </xf>
    <xf numFmtId="0" fontId="17" fillId="0" borderId="41" xfId="1" applyFont="1" applyFill="1" applyBorder="1" applyAlignment="1" applyProtection="1">
      <alignment horizontal="center" vertical="center" wrapText="1"/>
    </xf>
    <xf numFmtId="3" fontId="4" fillId="0" borderId="45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46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43" xfId="1" applyFont="1" applyFill="1" applyBorder="1" applyAlignment="1">
      <alignment horizontal="left" vertical="center" indent="1"/>
    </xf>
    <xf numFmtId="0" fontId="1" fillId="0" borderId="44" xfId="1" applyFont="1" applyBorder="1" applyAlignment="1">
      <alignment vertical="center"/>
    </xf>
    <xf numFmtId="0" fontId="1" fillId="0" borderId="29" xfId="1" applyFont="1" applyFill="1" applyBorder="1" applyAlignment="1">
      <alignment horizontal="left" vertical="center" indent="2"/>
    </xf>
    <xf numFmtId="0" fontId="1" fillId="0" borderId="11" xfId="1" applyFont="1" applyFill="1" applyBorder="1" applyAlignment="1">
      <alignment horizontal="left" vertical="center" indent="1"/>
    </xf>
    <xf numFmtId="0" fontId="1" fillId="0" borderId="12" xfId="1" applyFont="1" applyBorder="1" applyAlignment="1">
      <alignment vertical="center"/>
    </xf>
    <xf numFmtId="0" fontId="17" fillId="0" borderId="13" xfId="1" applyFont="1" applyFill="1" applyBorder="1" applyAlignment="1" applyProtection="1">
      <alignment horizontal="center" vertical="center" wrapText="1"/>
    </xf>
    <xf numFmtId="3" fontId="4" fillId="0" borderId="4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48" xfId="1" applyNumberFormat="1" applyFont="1" applyFill="1" applyBorder="1" applyAlignment="1" applyProtection="1">
      <alignment horizontal="right" vertical="center" wrapText="1" indent="2"/>
      <protection locked="0"/>
    </xf>
    <xf numFmtId="3" fontId="1" fillId="0" borderId="15" xfId="1" applyNumberFormat="1" applyBorder="1" applyAlignment="1">
      <alignment horizontal="right" indent="5"/>
    </xf>
    <xf numFmtId="3" fontId="1" fillId="0" borderId="42" xfId="1" applyNumberFormat="1" applyBorder="1" applyAlignment="1">
      <alignment horizontal="right" indent="5"/>
    </xf>
    <xf numFmtId="0" fontId="20" fillId="0" borderId="8" xfId="1" applyFont="1" applyFill="1" applyBorder="1" applyAlignment="1">
      <alignment horizontal="center" vertical="center"/>
    </xf>
    <xf numFmtId="0" fontId="20" fillId="0" borderId="34" xfId="1" applyFont="1" applyFill="1" applyBorder="1" applyAlignment="1">
      <alignment horizontal="center" vertical="center"/>
    </xf>
    <xf numFmtId="0" fontId="20" fillId="0" borderId="13" xfId="1" applyFont="1" applyFill="1" applyBorder="1" applyAlignment="1">
      <alignment horizontal="center" vertical="center"/>
    </xf>
    <xf numFmtId="0" fontId="20" fillId="0" borderId="6" xfId="1" applyFont="1" applyFill="1" applyBorder="1" applyAlignment="1">
      <alignment horizontal="center" vertical="distributed"/>
    </xf>
    <xf numFmtId="0" fontId="20" fillId="0" borderId="35" xfId="1" applyFont="1" applyFill="1" applyBorder="1" applyAlignment="1">
      <alignment horizontal="center" vertical="distributed"/>
    </xf>
    <xf numFmtId="0" fontId="20" fillId="0" borderId="13" xfId="1" applyFont="1" applyFill="1" applyBorder="1" applyAlignment="1">
      <alignment horizontal="center" vertical="distributed"/>
    </xf>
    <xf numFmtId="3" fontId="20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0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0" fillId="0" borderId="0" xfId="1" applyFont="1" applyFill="1" applyBorder="1" applyAlignment="1">
      <alignment horizontal="center"/>
    </xf>
    <xf numFmtId="0" fontId="20" fillId="0" borderId="37" xfId="1" applyFont="1" applyFill="1" applyBorder="1" applyAlignment="1">
      <alignment horizontal="center"/>
    </xf>
    <xf numFmtId="0" fontId="20" fillId="0" borderId="17" xfId="1" applyFont="1" applyFill="1" applyBorder="1" applyAlignment="1">
      <alignment horizontal="center" vertical="center"/>
    </xf>
    <xf numFmtId="0" fontId="20" fillId="0" borderId="31" xfId="1" applyFont="1" applyFill="1" applyBorder="1" applyAlignment="1">
      <alignment horizontal="center" vertical="center"/>
    </xf>
    <xf numFmtId="0" fontId="20" fillId="0" borderId="8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40" xfId="1" applyFont="1" applyFill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ální_Denni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CA61030-85C3-4FEF-8B69-FAE6D53061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49ADACD-B312-479E-BAD0-C58F4C167F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B7EA352-9BD2-4E1E-9F9F-0F1E6EA531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9"/>
  <sheetViews>
    <sheetView topLeftCell="A4" workbookViewId="0">
      <selection activeCell="I18" sqref="I18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40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95" t="s">
        <v>42</v>
      </c>
      <c r="B8" s="96" t="s">
        <v>41</v>
      </c>
      <c r="C8" s="14"/>
      <c r="D8" s="15"/>
      <c r="E8" s="19" t="s">
        <v>5</v>
      </c>
      <c r="F8" s="20" t="s">
        <v>6</v>
      </c>
    </row>
    <row r="9" spans="1:6" x14ac:dyDescent="0.25">
      <c r="C9" s="14"/>
      <c r="D9" s="15"/>
      <c r="E9" s="22"/>
      <c r="F9" s="23"/>
    </row>
    <row r="10" spans="1:6" x14ac:dyDescent="0.25">
      <c r="A10" s="8" t="s">
        <v>3</v>
      </c>
      <c r="B10" s="18" t="s">
        <v>4</v>
      </c>
      <c r="C10" s="14"/>
      <c r="D10" s="15"/>
      <c r="E10" s="25" t="s">
        <v>9</v>
      </c>
      <c r="F10" s="24" t="s">
        <v>10</v>
      </c>
    </row>
    <row r="11" spans="1:6" x14ac:dyDescent="0.25">
      <c r="A11" s="21"/>
      <c r="B11" s="21"/>
      <c r="C11" s="14"/>
      <c r="D11" s="15"/>
      <c r="E11" s="16"/>
      <c r="F11" s="17"/>
    </row>
    <row r="12" spans="1:6" x14ac:dyDescent="0.25">
      <c r="A12" s="8" t="s">
        <v>7</v>
      </c>
      <c r="B12" s="24" t="s">
        <v>8</v>
      </c>
      <c r="C12" s="14"/>
      <c r="D12" s="15"/>
      <c r="E12" s="16"/>
      <c r="F12" s="17"/>
    </row>
    <row r="13" spans="1:6" x14ac:dyDescent="0.25">
      <c r="A13" s="12"/>
      <c r="B13" s="13"/>
      <c r="C13" s="14"/>
      <c r="D13" s="15"/>
      <c r="E13" s="16"/>
      <c r="F13" s="17"/>
    </row>
    <row r="14" spans="1:6" x14ac:dyDescent="0.25">
      <c r="A14" s="12"/>
      <c r="B14" s="13"/>
      <c r="C14" s="14"/>
      <c r="D14" s="15"/>
      <c r="E14" s="16"/>
      <c r="F14" s="17"/>
    </row>
    <row r="15" spans="1:6" x14ac:dyDescent="0.25">
      <c r="A15" s="12"/>
      <c r="B15" s="13"/>
      <c r="C15" s="14"/>
      <c r="D15" s="15"/>
      <c r="E15" s="16"/>
      <c r="F15" s="17"/>
    </row>
    <row r="16" spans="1:6" ht="15.6" x14ac:dyDescent="0.25">
      <c r="A16" s="26" t="s">
        <v>11</v>
      </c>
      <c r="B16" s="27"/>
      <c r="C16" s="27"/>
      <c r="D16" s="28"/>
      <c r="E16" s="28"/>
      <c r="F16" s="28"/>
    </row>
    <row r="17" spans="1:8" ht="13.8" thickBot="1" x14ac:dyDescent="0.3">
      <c r="A17" s="29"/>
      <c r="B17" s="29"/>
      <c r="C17" s="29"/>
      <c r="D17" s="30"/>
      <c r="E17" s="30"/>
      <c r="F17" s="30"/>
    </row>
    <row r="18" spans="1:8" ht="39.6" x14ac:dyDescent="0.3">
      <c r="A18" s="31" t="s">
        <v>12</v>
      </c>
      <c r="B18" s="32"/>
      <c r="C18" s="33"/>
      <c r="D18" s="34" t="s">
        <v>13</v>
      </c>
      <c r="E18" s="35" t="s">
        <v>14</v>
      </c>
      <c r="F18" s="36" t="s">
        <v>15</v>
      </c>
    </row>
    <row r="19" spans="1:8" ht="13.8" thickBot="1" x14ac:dyDescent="0.3">
      <c r="A19" s="37"/>
      <c r="B19" s="38"/>
      <c r="C19" s="39"/>
      <c r="D19" s="40"/>
      <c r="E19" s="41" t="s">
        <v>16</v>
      </c>
      <c r="F19" s="42">
        <v>43861</v>
      </c>
      <c r="G19" s="43"/>
    </row>
    <row r="20" spans="1:8" x14ac:dyDescent="0.25">
      <c r="A20" s="44" t="s">
        <v>17</v>
      </c>
      <c r="B20" s="45"/>
      <c r="C20" s="45"/>
      <c r="D20" s="46">
        <v>1</v>
      </c>
      <c r="E20" s="47">
        <f>+E21+E24+E27+E32</f>
        <v>776084</v>
      </c>
      <c r="F20" s="48">
        <f>+F21+F24+F27+F32</f>
        <v>99.999999999999986</v>
      </c>
    </row>
    <row r="21" spans="1:8" x14ac:dyDescent="0.25">
      <c r="A21" s="49" t="s">
        <v>18</v>
      </c>
      <c r="B21" s="50"/>
      <c r="C21" s="50"/>
      <c r="D21" s="51">
        <v>3</v>
      </c>
      <c r="E21" s="52">
        <f>E22+E23</f>
        <v>24588</v>
      </c>
      <c r="F21" s="53">
        <f>+F22+F23</f>
        <v>3.1682137500579834</v>
      </c>
    </row>
    <row r="22" spans="1:8" x14ac:dyDescent="0.25">
      <c r="A22" s="54" t="s">
        <v>19</v>
      </c>
      <c r="B22" s="55"/>
      <c r="C22" s="55"/>
      <c r="D22" s="51">
        <v>4</v>
      </c>
      <c r="E22" s="52">
        <v>24588</v>
      </c>
      <c r="F22" s="53">
        <f>E22/E20*100</f>
        <v>3.1682137500579834</v>
      </c>
    </row>
    <row r="23" spans="1:8" hidden="1" x14ac:dyDescent="0.25">
      <c r="A23" s="54" t="s">
        <v>20</v>
      </c>
      <c r="B23" s="55"/>
      <c r="C23" s="55"/>
      <c r="D23" s="51">
        <v>5</v>
      </c>
      <c r="E23" s="52">
        <v>0</v>
      </c>
      <c r="F23" s="53">
        <f>E23/E20*100</f>
        <v>0</v>
      </c>
    </row>
    <row r="24" spans="1:8" x14ac:dyDescent="0.25">
      <c r="A24" s="49" t="s">
        <v>21</v>
      </c>
      <c r="B24" s="55"/>
      <c r="C24" s="55"/>
      <c r="D24" s="51">
        <v>9</v>
      </c>
      <c r="E24" s="52">
        <f>E25+E26</f>
        <v>751195</v>
      </c>
      <c r="F24" s="53">
        <f>+F25+F26</f>
        <v>96.793001788466185</v>
      </c>
    </row>
    <row r="25" spans="1:8" x14ac:dyDescent="0.25">
      <c r="A25" s="54" t="s">
        <v>22</v>
      </c>
      <c r="B25" s="55"/>
      <c r="C25" s="55"/>
      <c r="D25" s="51">
        <v>10</v>
      </c>
      <c r="E25" s="52">
        <v>684668</v>
      </c>
      <c r="F25" s="53">
        <f>E25/$E$20*100</f>
        <v>88.220862690121166</v>
      </c>
    </row>
    <row r="26" spans="1:8" x14ac:dyDescent="0.25">
      <c r="A26" s="54" t="s">
        <v>23</v>
      </c>
      <c r="B26" s="55"/>
      <c r="C26" s="55"/>
      <c r="D26" s="51">
        <v>11</v>
      </c>
      <c r="E26" s="52">
        <v>66527</v>
      </c>
      <c r="F26" s="53">
        <f>E26/$E$20*100</f>
        <v>8.5721390983450245</v>
      </c>
    </row>
    <row r="27" spans="1:8" hidden="1" x14ac:dyDescent="0.25">
      <c r="A27" s="49" t="s">
        <v>24</v>
      </c>
      <c r="B27" s="55"/>
      <c r="C27" s="55"/>
      <c r="D27" s="51">
        <v>12</v>
      </c>
      <c r="E27" s="52">
        <f>E28+E29</f>
        <v>0</v>
      </c>
      <c r="F27" s="53">
        <f>+F28+F29+F30</f>
        <v>0</v>
      </c>
    </row>
    <row r="28" spans="1:8" hidden="1" x14ac:dyDescent="0.25">
      <c r="A28" s="54" t="s">
        <v>25</v>
      </c>
      <c r="B28" s="55"/>
      <c r="C28" s="55"/>
      <c r="D28" s="51">
        <v>13</v>
      </c>
      <c r="E28" s="52">
        <v>0</v>
      </c>
      <c r="F28" s="53">
        <f>E28/$E$20*100</f>
        <v>0</v>
      </c>
      <c r="H28" s="56"/>
    </row>
    <row r="29" spans="1:8" hidden="1" x14ac:dyDescent="0.25">
      <c r="A29" s="54" t="s">
        <v>26</v>
      </c>
      <c r="B29" s="55"/>
      <c r="C29" s="55"/>
      <c r="D29" s="51">
        <v>14</v>
      </c>
      <c r="E29" s="52">
        <v>0</v>
      </c>
      <c r="F29" s="53">
        <f>E29/$E$20*100</f>
        <v>0</v>
      </c>
      <c r="H29" s="56"/>
    </row>
    <row r="30" spans="1:8" hidden="1" x14ac:dyDescent="0.25">
      <c r="A30" s="54" t="s">
        <v>27</v>
      </c>
      <c r="B30" s="55"/>
      <c r="C30" s="55"/>
      <c r="D30" s="51">
        <v>15</v>
      </c>
      <c r="E30" s="52">
        <v>0</v>
      </c>
      <c r="F30" s="53">
        <f t="shared" ref="F30:F31" si="0">E30/$E$20*100</f>
        <v>0</v>
      </c>
    </row>
    <row r="31" spans="1:8" hidden="1" x14ac:dyDescent="0.25">
      <c r="A31" s="57" t="s">
        <v>28</v>
      </c>
      <c r="B31" s="58"/>
      <c r="C31" s="58"/>
      <c r="D31" s="59">
        <v>24</v>
      </c>
      <c r="E31" s="60">
        <v>0</v>
      </c>
      <c r="F31" s="61">
        <f t="shared" si="0"/>
        <v>0</v>
      </c>
    </row>
    <row r="32" spans="1:8" ht="13.8" thickBot="1" x14ac:dyDescent="0.3">
      <c r="A32" s="62" t="s">
        <v>29</v>
      </c>
      <c r="B32" s="63"/>
      <c r="C32" s="63"/>
      <c r="D32" s="64">
        <v>24</v>
      </c>
      <c r="E32" s="65">
        <v>301</v>
      </c>
      <c r="F32" s="66">
        <f>E32/$E$20*100</f>
        <v>3.8784461475819626E-2</v>
      </c>
    </row>
    <row r="33" spans="1:6" x14ac:dyDescent="0.25">
      <c r="A33" s="67"/>
      <c r="B33" s="68"/>
      <c r="C33" s="68"/>
      <c r="D33" s="69"/>
      <c r="E33" s="70"/>
      <c r="F33" s="71"/>
    </row>
    <row r="34" spans="1:6" x14ac:dyDescent="0.25">
      <c r="A34" s="67"/>
      <c r="B34" s="68"/>
      <c r="C34" s="68"/>
      <c r="D34" s="69"/>
      <c r="E34" s="70"/>
      <c r="F34" s="71"/>
    </row>
    <row r="35" spans="1:6" ht="15.6" x14ac:dyDescent="0.25">
      <c r="A35" s="72" t="s">
        <v>30</v>
      </c>
      <c r="B35" s="73"/>
      <c r="C35" s="73"/>
      <c r="D35" s="73"/>
      <c r="E35" s="73"/>
      <c r="F35" s="73"/>
    </row>
    <row r="36" spans="1:6" ht="13.8" thickBot="1" x14ac:dyDescent="0.3">
      <c r="B36" s="74"/>
      <c r="C36" s="74"/>
      <c r="D36" s="75"/>
      <c r="E36" s="76"/>
      <c r="F36" s="77"/>
    </row>
    <row r="37" spans="1:6" x14ac:dyDescent="0.25">
      <c r="A37" s="111" t="s">
        <v>31</v>
      </c>
      <c r="B37" s="114" t="s">
        <v>13</v>
      </c>
      <c r="C37" s="117" t="s">
        <v>32</v>
      </c>
      <c r="D37" s="118"/>
      <c r="E37" s="117" t="s">
        <v>33</v>
      </c>
      <c r="F37" s="118"/>
    </row>
    <row r="38" spans="1:6" x14ac:dyDescent="0.25">
      <c r="A38" s="112"/>
      <c r="B38" s="115"/>
      <c r="C38" s="78" t="s">
        <v>34</v>
      </c>
      <c r="D38" s="79" t="s">
        <v>35</v>
      </c>
      <c r="E38" s="78" t="s">
        <v>34</v>
      </c>
      <c r="F38" s="79" t="s">
        <v>35</v>
      </c>
    </row>
    <row r="39" spans="1:6" ht="13.8" thickBot="1" x14ac:dyDescent="0.3">
      <c r="A39" s="113"/>
      <c r="B39" s="116"/>
      <c r="C39" s="119" t="s">
        <v>43</v>
      </c>
      <c r="D39" s="119"/>
      <c r="E39" s="119"/>
      <c r="F39" s="120"/>
    </row>
    <row r="40" spans="1:6" ht="13.8" thickBot="1" x14ac:dyDescent="0.3">
      <c r="A40" s="80" t="s">
        <v>41</v>
      </c>
      <c r="B40" s="81">
        <v>1</v>
      </c>
      <c r="C40" s="82">
        <v>992</v>
      </c>
      <c r="D40" s="83">
        <v>1680000</v>
      </c>
      <c r="E40" s="82">
        <v>999.04</v>
      </c>
      <c r="F40" s="84">
        <v>1691928</v>
      </c>
    </row>
    <row r="41" spans="1:6" x14ac:dyDescent="0.25">
      <c r="A41" s="67"/>
      <c r="B41" s="74"/>
      <c r="C41" s="85"/>
      <c r="D41" s="85"/>
      <c r="E41" s="85"/>
      <c r="F41" s="85"/>
    </row>
    <row r="42" spans="1:6" ht="15.6" x14ac:dyDescent="0.25">
      <c r="A42" s="72" t="s">
        <v>37</v>
      </c>
      <c r="B42" s="74"/>
      <c r="C42" s="74"/>
      <c r="D42" s="75"/>
      <c r="E42" s="85"/>
      <c r="F42" s="85"/>
    </row>
    <row r="43" spans="1:6" ht="13.8" thickBot="1" x14ac:dyDescent="0.3">
      <c r="A43" s="67"/>
      <c r="B43" s="74"/>
      <c r="C43" s="91"/>
      <c r="D43" s="91"/>
      <c r="E43" s="85"/>
      <c r="F43" s="85"/>
    </row>
    <row r="44" spans="1:6" x14ac:dyDescent="0.25">
      <c r="A44" s="121" t="s">
        <v>31</v>
      </c>
      <c r="B44" s="123" t="s">
        <v>13</v>
      </c>
      <c r="C44" s="124" t="s">
        <v>38</v>
      </c>
      <c r="D44" s="125"/>
      <c r="E44" s="85"/>
      <c r="F44" s="85"/>
    </row>
    <row r="45" spans="1:6" ht="13.8" thickBot="1" x14ac:dyDescent="0.3">
      <c r="A45" s="122"/>
      <c r="B45" s="116"/>
      <c r="C45" s="92" t="s">
        <v>39</v>
      </c>
      <c r="D45" s="93">
        <v>43861</v>
      </c>
      <c r="E45" s="85"/>
      <c r="F45" s="85"/>
    </row>
    <row r="46" spans="1:6" x14ac:dyDescent="0.25">
      <c r="A46" s="94" t="s">
        <v>41</v>
      </c>
      <c r="B46" s="46">
        <v>1</v>
      </c>
      <c r="C46" s="109">
        <v>773691811.97000003</v>
      </c>
      <c r="D46" s="110"/>
      <c r="E46" s="76"/>
      <c r="F46" s="77"/>
    </row>
    <row r="47" spans="1:6" x14ac:dyDescent="0.25">
      <c r="A47" s="67"/>
      <c r="B47" s="74"/>
      <c r="C47" s="74"/>
      <c r="D47" s="86"/>
      <c r="E47" s="76"/>
      <c r="F47" s="77"/>
    </row>
    <row r="48" spans="1:6" x14ac:dyDescent="0.25">
      <c r="A48" s="67"/>
      <c r="B48" s="74"/>
      <c r="C48" s="74"/>
      <c r="D48" s="75"/>
      <c r="E48" s="76"/>
      <c r="F48" s="77"/>
    </row>
    <row r="49" spans="1:6" ht="52.8" x14ac:dyDescent="0.3">
      <c r="A49" s="87" t="s">
        <v>36</v>
      </c>
      <c r="B49" s="88"/>
      <c r="C49" s="88"/>
      <c r="D49" s="89"/>
      <c r="E49" s="89"/>
      <c r="F49" s="90"/>
    </row>
  </sheetData>
  <mergeCells count="9">
    <mergeCell ref="C46:D46"/>
    <mergeCell ref="A37:A39"/>
    <mergeCell ref="B37:B39"/>
    <mergeCell ref="C37:D37"/>
    <mergeCell ref="E37:F37"/>
    <mergeCell ref="C39:F39"/>
    <mergeCell ref="A44:A45"/>
    <mergeCell ref="B44:B45"/>
    <mergeCell ref="C44:D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3C46C-98BC-482E-A3FC-F9B53469C4CB}">
  <sheetPr>
    <pageSetUpPr fitToPage="1"/>
  </sheetPr>
  <dimension ref="A1:H52"/>
  <sheetViews>
    <sheetView workbookViewId="0">
      <selection activeCell="I24" sqref="I24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40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95" t="s">
        <v>42</v>
      </c>
      <c r="B8" s="96" t="s">
        <v>41</v>
      </c>
      <c r="C8" s="14"/>
      <c r="D8" s="15"/>
      <c r="E8" s="19" t="s">
        <v>5</v>
      </c>
      <c r="F8" s="20" t="s">
        <v>6</v>
      </c>
    </row>
    <row r="9" spans="1:6" x14ac:dyDescent="0.25">
      <c r="C9" s="14"/>
      <c r="D9" s="15"/>
      <c r="E9" s="22"/>
      <c r="F9" s="23"/>
    </row>
    <row r="10" spans="1:6" x14ac:dyDescent="0.25">
      <c r="A10" s="8" t="s">
        <v>3</v>
      </c>
      <c r="B10" s="18" t="s">
        <v>4</v>
      </c>
      <c r="C10" s="14"/>
      <c r="D10" s="15"/>
      <c r="E10" s="25" t="s">
        <v>9</v>
      </c>
      <c r="F10" s="24" t="s">
        <v>10</v>
      </c>
    </row>
    <row r="11" spans="1:6" x14ac:dyDescent="0.25">
      <c r="A11" s="21"/>
      <c r="B11" s="21"/>
      <c r="C11" s="14"/>
      <c r="D11" s="15"/>
      <c r="E11" s="16"/>
      <c r="F11" s="17"/>
    </row>
    <row r="12" spans="1:6" x14ac:dyDescent="0.25">
      <c r="A12" s="8" t="s">
        <v>7</v>
      </c>
      <c r="B12" s="24" t="s">
        <v>8</v>
      </c>
      <c r="C12" s="14"/>
      <c r="D12" s="15"/>
      <c r="E12" s="16"/>
      <c r="F12" s="17"/>
    </row>
    <row r="13" spans="1:6" x14ac:dyDescent="0.25">
      <c r="A13" s="12"/>
      <c r="B13" s="13"/>
      <c r="C13" s="14"/>
      <c r="D13" s="15"/>
      <c r="E13" s="16"/>
      <c r="F13" s="17"/>
    </row>
    <row r="14" spans="1:6" x14ac:dyDescent="0.25">
      <c r="A14" s="12"/>
      <c r="B14" s="13"/>
      <c r="C14" s="14"/>
      <c r="D14" s="15"/>
      <c r="E14" s="16"/>
      <c r="F14" s="17"/>
    </row>
    <row r="15" spans="1:6" x14ac:dyDescent="0.25">
      <c r="A15" s="12"/>
      <c r="B15" s="13"/>
      <c r="C15" s="14"/>
      <c r="D15" s="15"/>
      <c r="E15" s="16"/>
      <c r="F15" s="17"/>
    </row>
    <row r="16" spans="1:6" ht="15.6" x14ac:dyDescent="0.25">
      <c r="A16" s="26" t="s">
        <v>11</v>
      </c>
      <c r="B16" s="27"/>
      <c r="C16" s="27"/>
      <c r="D16" s="28"/>
      <c r="E16" s="28"/>
      <c r="F16" s="28"/>
    </row>
    <row r="17" spans="1:8" ht="13.8" thickBot="1" x14ac:dyDescent="0.3">
      <c r="A17" s="29"/>
      <c r="B17" s="29"/>
      <c r="C17" s="29"/>
      <c r="D17" s="30"/>
      <c r="E17" s="30"/>
      <c r="F17" s="30"/>
    </row>
    <row r="18" spans="1:8" ht="39.6" x14ac:dyDescent="0.3">
      <c r="A18" s="31" t="s">
        <v>12</v>
      </c>
      <c r="B18" s="32"/>
      <c r="C18" s="33"/>
      <c r="D18" s="34" t="s">
        <v>13</v>
      </c>
      <c r="E18" s="35" t="s">
        <v>14</v>
      </c>
      <c r="F18" s="36" t="s">
        <v>15</v>
      </c>
    </row>
    <row r="19" spans="1:8" ht="13.8" thickBot="1" x14ac:dyDescent="0.3">
      <c r="A19" s="37"/>
      <c r="B19" s="38"/>
      <c r="C19" s="39"/>
      <c r="D19" s="40"/>
      <c r="E19" s="41" t="s">
        <v>16</v>
      </c>
      <c r="F19" s="42">
        <v>44135</v>
      </c>
      <c r="G19" s="43"/>
    </row>
    <row r="20" spans="1:8" x14ac:dyDescent="0.25">
      <c r="A20" s="44" t="s">
        <v>17</v>
      </c>
      <c r="B20" s="45"/>
      <c r="C20" s="45"/>
      <c r="D20" s="46">
        <v>1</v>
      </c>
      <c r="E20" s="47">
        <f>+E24+E27+E30+E35+E21+E34</f>
        <v>784129</v>
      </c>
      <c r="F20" s="48">
        <f>+F24+F27+F30+F35+F21+F34</f>
        <v>100</v>
      </c>
    </row>
    <row r="21" spans="1:8" hidden="1" x14ac:dyDescent="0.25">
      <c r="A21" s="49" t="s">
        <v>48</v>
      </c>
      <c r="B21" s="97"/>
      <c r="C21" s="97"/>
      <c r="D21" s="98">
        <v>2</v>
      </c>
      <c r="E21" s="99">
        <f>E23</f>
        <v>0</v>
      </c>
      <c r="F21" s="100">
        <f>F23</f>
        <v>0</v>
      </c>
    </row>
    <row r="22" spans="1:8" hidden="1" x14ac:dyDescent="0.25">
      <c r="A22" s="49" t="s">
        <v>49</v>
      </c>
      <c r="B22" s="97"/>
      <c r="C22" s="97"/>
      <c r="D22" s="98"/>
      <c r="E22" s="99"/>
      <c r="F22" s="100"/>
    </row>
    <row r="23" spans="1:8" hidden="1" x14ac:dyDescent="0.25">
      <c r="A23" s="54" t="s">
        <v>50</v>
      </c>
      <c r="B23" s="97"/>
      <c r="C23" s="97"/>
      <c r="D23" s="98"/>
      <c r="E23" s="99">
        <v>0</v>
      </c>
      <c r="F23" s="100">
        <f>E23/E20*100</f>
        <v>0</v>
      </c>
    </row>
    <row r="24" spans="1:8" x14ac:dyDescent="0.25">
      <c r="A24" s="49" t="s">
        <v>18</v>
      </c>
      <c r="B24" s="50"/>
      <c r="C24" s="50"/>
      <c r="D24" s="51">
        <v>3</v>
      </c>
      <c r="E24" s="52">
        <f>E25+E26</f>
        <v>31507</v>
      </c>
      <c r="F24" s="53">
        <f>+F25+F26</f>
        <v>4.0180888603788407</v>
      </c>
    </row>
    <row r="25" spans="1:8" x14ac:dyDescent="0.25">
      <c r="A25" s="54" t="s">
        <v>19</v>
      </c>
      <c r="B25" s="55"/>
      <c r="C25" s="55"/>
      <c r="D25" s="51">
        <v>4</v>
      </c>
      <c r="E25" s="52">
        <v>31507</v>
      </c>
      <c r="F25" s="53">
        <f>E25/E20*100</f>
        <v>4.0180888603788407</v>
      </c>
    </row>
    <row r="26" spans="1:8" hidden="1" x14ac:dyDescent="0.25">
      <c r="A26" s="54" t="s">
        <v>20</v>
      </c>
      <c r="B26" s="55"/>
      <c r="C26" s="55"/>
      <c r="D26" s="51">
        <v>5</v>
      </c>
      <c r="E26" s="52">
        <v>0</v>
      </c>
      <c r="F26" s="53">
        <f>E26/E20*100</f>
        <v>0</v>
      </c>
    </row>
    <row r="27" spans="1:8" x14ac:dyDescent="0.25">
      <c r="A27" s="49" t="s">
        <v>21</v>
      </c>
      <c r="B27" s="55"/>
      <c r="C27" s="55"/>
      <c r="D27" s="51">
        <v>9</v>
      </c>
      <c r="E27" s="52">
        <f>E28+E29</f>
        <v>752022</v>
      </c>
      <c r="F27" s="53">
        <f>+F28+F29</f>
        <v>95.905393117714056</v>
      </c>
    </row>
    <row r="28" spans="1:8" x14ac:dyDescent="0.25">
      <c r="A28" s="54" t="s">
        <v>22</v>
      </c>
      <c r="B28" s="55"/>
      <c r="C28" s="55"/>
      <c r="D28" s="51">
        <v>10</v>
      </c>
      <c r="E28" s="52">
        <v>683812</v>
      </c>
      <c r="F28" s="53">
        <f>E28/$E$20*100</f>
        <v>87.2065693272408</v>
      </c>
    </row>
    <row r="29" spans="1:8" x14ac:dyDescent="0.25">
      <c r="A29" s="54" t="s">
        <v>23</v>
      </c>
      <c r="B29" s="55"/>
      <c r="C29" s="55"/>
      <c r="D29" s="51">
        <v>11</v>
      </c>
      <c r="E29" s="52">
        <v>68210</v>
      </c>
      <c r="F29" s="53">
        <f>E29/$E$20*100</f>
        <v>8.6988237904732504</v>
      </c>
    </row>
    <row r="30" spans="1:8" hidden="1" x14ac:dyDescent="0.25">
      <c r="A30" s="101" t="s">
        <v>24</v>
      </c>
      <c r="B30" s="102"/>
      <c r="C30" s="102"/>
      <c r="D30" s="98">
        <v>12</v>
      </c>
      <c r="E30" s="99">
        <f>E31+E32</f>
        <v>0</v>
      </c>
      <c r="F30" s="100">
        <f>+F31+F32+F33</f>
        <v>0</v>
      </c>
    </row>
    <row r="31" spans="1:8" hidden="1" x14ac:dyDescent="0.25">
      <c r="A31" s="54" t="s">
        <v>25</v>
      </c>
      <c r="B31" s="55"/>
      <c r="C31" s="55"/>
      <c r="D31" s="51">
        <v>13</v>
      </c>
      <c r="E31" s="52">
        <v>0</v>
      </c>
      <c r="F31" s="53">
        <f>E31/$E$20*100</f>
        <v>0</v>
      </c>
      <c r="H31" s="56"/>
    </row>
    <row r="32" spans="1:8" hidden="1" x14ac:dyDescent="0.25">
      <c r="A32" s="54" t="s">
        <v>26</v>
      </c>
      <c r="B32" s="55"/>
      <c r="C32" s="55"/>
      <c r="D32" s="51">
        <v>14</v>
      </c>
      <c r="E32" s="52">
        <v>0</v>
      </c>
      <c r="F32" s="53">
        <f>E32/$E$20*100</f>
        <v>0</v>
      </c>
      <c r="H32" s="56"/>
    </row>
    <row r="33" spans="1:6" hidden="1" x14ac:dyDescent="0.25">
      <c r="A33" s="54" t="s">
        <v>27</v>
      </c>
      <c r="B33" s="55"/>
      <c r="C33" s="55"/>
      <c r="D33" s="51">
        <v>15</v>
      </c>
      <c r="E33" s="52">
        <v>0</v>
      </c>
      <c r="F33" s="53">
        <f t="shared" ref="F33:F34" si="0">E33/$E$20*100</f>
        <v>0</v>
      </c>
    </row>
    <row r="34" spans="1:6" ht="13.8" thickBot="1" x14ac:dyDescent="0.3">
      <c r="A34" s="62" t="s">
        <v>28</v>
      </c>
      <c r="B34" s="63"/>
      <c r="C34" s="63"/>
      <c r="D34" s="64">
        <v>24</v>
      </c>
      <c r="E34" s="65">
        <v>600</v>
      </c>
      <c r="F34" s="66">
        <f t="shared" si="0"/>
        <v>7.6518021907109671E-2</v>
      </c>
    </row>
    <row r="35" spans="1:6" ht="13.8" hidden="1" thickBot="1" x14ac:dyDescent="0.3">
      <c r="A35" s="104" t="s">
        <v>29</v>
      </c>
      <c r="B35" s="105"/>
      <c r="C35" s="105"/>
      <c r="D35" s="106">
        <v>24</v>
      </c>
      <c r="E35" s="107">
        <v>0</v>
      </c>
      <c r="F35" s="108">
        <f>E35/$E$20*100</f>
        <v>0</v>
      </c>
    </row>
    <row r="36" spans="1:6" x14ac:dyDescent="0.25">
      <c r="A36" s="67"/>
      <c r="B36" s="68"/>
      <c r="C36" s="68"/>
      <c r="D36" s="69"/>
      <c r="E36" s="70"/>
      <c r="F36" s="71"/>
    </row>
    <row r="37" spans="1:6" x14ac:dyDescent="0.25">
      <c r="A37" s="67"/>
      <c r="B37" s="68"/>
      <c r="C37" s="68"/>
      <c r="D37" s="69"/>
      <c r="E37" s="70"/>
      <c r="F37" s="71"/>
    </row>
    <row r="38" spans="1:6" ht="15.6" x14ac:dyDescent="0.25">
      <c r="A38" s="72" t="s">
        <v>30</v>
      </c>
      <c r="B38" s="73"/>
      <c r="C38" s="73"/>
      <c r="D38" s="73"/>
      <c r="E38" s="73"/>
      <c r="F38" s="73"/>
    </row>
    <row r="39" spans="1:6" ht="13.8" thickBot="1" x14ac:dyDescent="0.3">
      <c r="B39" s="74"/>
      <c r="C39" s="74"/>
      <c r="D39" s="75"/>
      <c r="E39" s="76"/>
      <c r="F39" s="77"/>
    </row>
    <row r="40" spans="1:6" x14ac:dyDescent="0.25">
      <c r="A40" s="111" t="s">
        <v>31</v>
      </c>
      <c r="B40" s="114" t="s">
        <v>13</v>
      </c>
      <c r="C40" s="117" t="s">
        <v>32</v>
      </c>
      <c r="D40" s="118"/>
      <c r="E40" s="117" t="s">
        <v>33</v>
      </c>
      <c r="F40" s="118"/>
    </row>
    <row r="41" spans="1:6" x14ac:dyDescent="0.25">
      <c r="A41" s="112"/>
      <c r="B41" s="115"/>
      <c r="C41" s="78" t="s">
        <v>34</v>
      </c>
      <c r="D41" s="79" t="s">
        <v>35</v>
      </c>
      <c r="E41" s="78" t="s">
        <v>34</v>
      </c>
      <c r="F41" s="79" t="s">
        <v>35</v>
      </c>
    </row>
    <row r="42" spans="1:6" ht="13.8" thickBot="1" x14ac:dyDescent="0.3">
      <c r="A42" s="113"/>
      <c r="B42" s="116"/>
      <c r="C42" s="119" t="s">
        <v>55</v>
      </c>
      <c r="D42" s="119"/>
      <c r="E42" s="119"/>
      <c r="F42" s="120"/>
    </row>
    <row r="43" spans="1:6" ht="13.8" thickBot="1" x14ac:dyDescent="0.3">
      <c r="A43" s="80" t="s">
        <v>41</v>
      </c>
      <c r="B43" s="81">
        <v>1</v>
      </c>
      <c r="C43" s="82">
        <v>4936</v>
      </c>
      <c r="D43" s="83">
        <v>2180000</v>
      </c>
      <c r="E43" s="82">
        <v>5100</v>
      </c>
      <c r="F43" s="84">
        <v>2252376</v>
      </c>
    </row>
    <row r="44" spans="1:6" x14ac:dyDescent="0.25">
      <c r="A44" s="67"/>
      <c r="B44" s="74"/>
      <c r="C44" s="85"/>
      <c r="D44" s="85"/>
      <c r="E44" s="85"/>
      <c r="F44" s="85"/>
    </row>
    <row r="45" spans="1:6" ht="15.6" x14ac:dyDescent="0.25">
      <c r="A45" s="72" t="s">
        <v>37</v>
      </c>
      <c r="B45" s="74"/>
      <c r="C45" s="74"/>
      <c r="D45" s="75"/>
      <c r="E45" s="85"/>
      <c r="F45" s="85"/>
    </row>
    <row r="46" spans="1:6" ht="13.8" thickBot="1" x14ac:dyDescent="0.3">
      <c r="A46" s="67"/>
      <c r="B46" s="74"/>
      <c r="C46" s="91"/>
      <c r="D46" s="91"/>
      <c r="E46" s="85"/>
      <c r="F46" s="85"/>
    </row>
    <row r="47" spans="1:6" x14ac:dyDescent="0.25">
      <c r="A47" s="121" t="s">
        <v>31</v>
      </c>
      <c r="B47" s="123" t="s">
        <v>13</v>
      </c>
      <c r="C47" s="124" t="s">
        <v>38</v>
      </c>
      <c r="D47" s="125"/>
      <c r="E47" s="85"/>
      <c r="F47" s="85"/>
    </row>
    <row r="48" spans="1:6" ht="13.8" thickBot="1" x14ac:dyDescent="0.3">
      <c r="A48" s="122"/>
      <c r="B48" s="116"/>
      <c r="C48" s="92" t="s">
        <v>39</v>
      </c>
      <c r="D48" s="93">
        <f>F19</f>
        <v>44135</v>
      </c>
      <c r="E48" s="85"/>
      <c r="F48" s="85"/>
    </row>
    <row r="49" spans="1:6" x14ac:dyDescent="0.25">
      <c r="A49" s="94" t="s">
        <v>41</v>
      </c>
      <c r="B49" s="46">
        <v>1</v>
      </c>
      <c r="C49" s="109">
        <v>782295900</v>
      </c>
      <c r="D49" s="110"/>
      <c r="E49" s="76"/>
      <c r="F49" s="77"/>
    </row>
    <row r="50" spans="1:6" x14ac:dyDescent="0.25">
      <c r="A50" s="67"/>
      <c r="B50" s="74"/>
      <c r="C50" s="74"/>
      <c r="D50" s="86"/>
      <c r="E50" s="76"/>
      <c r="F50" s="77"/>
    </row>
    <row r="51" spans="1:6" x14ac:dyDescent="0.25">
      <c r="A51" s="67"/>
      <c r="B51" s="74"/>
      <c r="C51" s="74"/>
      <c r="D51" s="75"/>
      <c r="E51" s="76"/>
      <c r="F51" s="77"/>
    </row>
    <row r="52" spans="1:6" ht="52.8" x14ac:dyDescent="0.3">
      <c r="A52" s="87" t="s">
        <v>36</v>
      </c>
      <c r="B52" s="88"/>
      <c r="C52" s="88"/>
      <c r="D52" s="89"/>
      <c r="E52" s="89"/>
      <c r="F52" s="90"/>
    </row>
  </sheetData>
  <mergeCells count="9">
    <mergeCell ref="C49:D49"/>
    <mergeCell ref="A40:A42"/>
    <mergeCell ref="B40:B42"/>
    <mergeCell ref="C40:D40"/>
    <mergeCell ref="E40:F40"/>
    <mergeCell ref="C42:F42"/>
    <mergeCell ref="A47:A48"/>
    <mergeCell ref="B47:B48"/>
    <mergeCell ref="C47:D47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48CB27-BE6F-4D0C-980A-C95E5F4EF1D0}">
  <sheetPr>
    <pageSetUpPr fitToPage="1"/>
  </sheetPr>
  <dimension ref="A1:H52"/>
  <sheetViews>
    <sheetView workbookViewId="0">
      <selection activeCell="E2" sqref="E2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40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95" t="s">
        <v>42</v>
      </c>
      <c r="B8" s="96" t="s">
        <v>41</v>
      </c>
      <c r="C8" s="14"/>
      <c r="D8" s="15"/>
      <c r="E8" s="19" t="s">
        <v>5</v>
      </c>
      <c r="F8" s="20" t="s">
        <v>6</v>
      </c>
    </row>
    <row r="9" spans="1:6" x14ac:dyDescent="0.25">
      <c r="C9" s="14"/>
      <c r="D9" s="15"/>
      <c r="E9" s="22"/>
      <c r="F9" s="23"/>
    </row>
    <row r="10" spans="1:6" x14ac:dyDescent="0.25">
      <c r="A10" s="8" t="s">
        <v>3</v>
      </c>
      <c r="B10" s="18" t="s">
        <v>4</v>
      </c>
      <c r="C10" s="14"/>
      <c r="D10" s="15"/>
      <c r="E10" s="25" t="s">
        <v>9</v>
      </c>
      <c r="F10" s="24" t="s">
        <v>10</v>
      </c>
    </row>
    <row r="11" spans="1:6" x14ac:dyDescent="0.25">
      <c r="A11" s="21"/>
      <c r="B11" s="21"/>
      <c r="C11" s="14"/>
      <c r="D11" s="15"/>
      <c r="E11" s="16"/>
      <c r="F11" s="17"/>
    </row>
    <row r="12" spans="1:6" x14ac:dyDescent="0.25">
      <c r="A12" s="8" t="s">
        <v>7</v>
      </c>
      <c r="B12" s="24" t="s">
        <v>8</v>
      </c>
      <c r="C12" s="14"/>
      <c r="D12" s="15"/>
      <c r="E12" s="16"/>
      <c r="F12" s="17"/>
    </row>
    <row r="13" spans="1:6" x14ac:dyDescent="0.25">
      <c r="A13" s="12"/>
      <c r="B13" s="13"/>
      <c r="C13" s="14"/>
      <c r="D13" s="15"/>
      <c r="E13" s="16"/>
      <c r="F13" s="17"/>
    </row>
    <row r="14" spans="1:6" x14ac:dyDescent="0.25">
      <c r="A14" s="12"/>
      <c r="B14" s="13"/>
      <c r="C14" s="14"/>
      <c r="D14" s="15"/>
      <c r="E14" s="16"/>
      <c r="F14" s="17"/>
    </row>
    <row r="15" spans="1:6" x14ac:dyDescent="0.25">
      <c r="A15" s="12"/>
      <c r="B15" s="13"/>
      <c r="C15" s="14"/>
      <c r="D15" s="15"/>
      <c r="E15" s="16"/>
      <c r="F15" s="17"/>
    </row>
    <row r="16" spans="1:6" ht="15.6" x14ac:dyDescent="0.25">
      <c r="A16" s="26" t="s">
        <v>11</v>
      </c>
      <c r="B16" s="27"/>
      <c r="C16" s="27"/>
      <c r="D16" s="28"/>
      <c r="E16" s="28"/>
      <c r="F16" s="28"/>
    </row>
    <row r="17" spans="1:8" ht="13.8" thickBot="1" x14ac:dyDescent="0.3">
      <c r="A17" s="29"/>
      <c r="B17" s="29"/>
      <c r="C17" s="29"/>
      <c r="D17" s="30"/>
      <c r="E17" s="30"/>
      <c r="F17" s="30"/>
    </row>
    <row r="18" spans="1:8" ht="39.6" x14ac:dyDescent="0.3">
      <c r="A18" s="31" t="s">
        <v>12</v>
      </c>
      <c r="B18" s="32"/>
      <c r="C18" s="33"/>
      <c r="D18" s="34" t="s">
        <v>13</v>
      </c>
      <c r="E18" s="35" t="s">
        <v>14</v>
      </c>
      <c r="F18" s="36" t="s">
        <v>15</v>
      </c>
    </row>
    <row r="19" spans="1:8" ht="13.8" thickBot="1" x14ac:dyDescent="0.3">
      <c r="A19" s="37"/>
      <c r="B19" s="38"/>
      <c r="C19" s="39"/>
      <c r="D19" s="40"/>
      <c r="E19" s="41" t="s">
        <v>16</v>
      </c>
      <c r="F19" s="42">
        <v>44165</v>
      </c>
      <c r="G19" s="43"/>
    </row>
    <row r="20" spans="1:8" x14ac:dyDescent="0.25">
      <c r="A20" s="44" t="s">
        <v>17</v>
      </c>
      <c r="B20" s="45"/>
      <c r="C20" s="45"/>
      <c r="D20" s="46">
        <v>1</v>
      </c>
      <c r="E20" s="47">
        <f>+E24+E27+E30+E35+E21+E34</f>
        <v>776656</v>
      </c>
      <c r="F20" s="48">
        <f>+F24+F27+F30+F35+F21+F34</f>
        <v>99.999999999999986</v>
      </c>
    </row>
    <row r="21" spans="1:8" hidden="1" x14ac:dyDescent="0.25">
      <c r="A21" s="49" t="s">
        <v>48</v>
      </c>
      <c r="B21" s="97"/>
      <c r="C21" s="97"/>
      <c r="D21" s="98">
        <v>2</v>
      </c>
      <c r="E21" s="99">
        <f>E23</f>
        <v>0</v>
      </c>
      <c r="F21" s="100">
        <f>F23</f>
        <v>0</v>
      </c>
    </row>
    <row r="22" spans="1:8" hidden="1" x14ac:dyDescent="0.25">
      <c r="A22" s="49" t="s">
        <v>49</v>
      </c>
      <c r="B22" s="97"/>
      <c r="C22" s="97"/>
      <c r="D22" s="98"/>
      <c r="E22" s="99"/>
      <c r="F22" s="100"/>
    </row>
    <row r="23" spans="1:8" hidden="1" x14ac:dyDescent="0.25">
      <c r="A23" s="54" t="s">
        <v>50</v>
      </c>
      <c r="B23" s="97"/>
      <c r="C23" s="97"/>
      <c r="D23" s="98"/>
      <c r="E23" s="99">
        <v>0</v>
      </c>
      <c r="F23" s="100">
        <f>E23/E20*100</f>
        <v>0</v>
      </c>
    </row>
    <row r="24" spans="1:8" x14ac:dyDescent="0.25">
      <c r="A24" s="49" t="s">
        <v>18</v>
      </c>
      <c r="B24" s="50"/>
      <c r="C24" s="50"/>
      <c r="D24" s="51">
        <v>3</v>
      </c>
      <c r="E24" s="52">
        <f>E25+E26</f>
        <v>24728</v>
      </c>
      <c r="F24" s="53">
        <f>+F25+F26</f>
        <v>3.1839063884139178</v>
      </c>
    </row>
    <row r="25" spans="1:8" x14ac:dyDescent="0.25">
      <c r="A25" s="54" t="s">
        <v>19</v>
      </c>
      <c r="B25" s="55"/>
      <c r="C25" s="55"/>
      <c r="D25" s="51">
        <v>4</v>
      </c>
      <c r="E25" s="52">
        <v>24728</v>
      </c>
      <c r="F25" s="53">
        <f>E25/E20*100</f>
        <v>3.1839063884139178</v>
      </c>
    </row>
    <row r="26" spans="1:8" hidden="1" x14ac:dyDescent="0.25">
      <c r="A26" s="54" t="s">
        <v>20</v>
      </c>
      <c r="B26" s="55"/>
      <c r="C26" s="55"/>
      <c r="D26" s="51">
        <v>5</v>
      </c>
      <c r="E26" s="52">
        <v>0</v>
      </c>
      <c r="F26" s="53">
        <f>E26/E20*100</f>
        <v>0</v>
      </c>
    </row>
    <row r="27" spans="1:8" x14ac:dyDescent="0.25">
      <c r="A27" s="49" t="s">
        <v>21</v>
      </c>
      <c r="B27" s="55"/>
      <c r="C27" s="55"/>
      <c r="D27" s="51">
        <v>9</v>
      </c>
      <c r="E27" s="52">
        <f>E28+E29</f>
        <v>751728</v>
      </c>
      <c r="F27" s="53">
        <f>+F28+F29</f>
        <v>96.790342184957041</v>
      </c>
    </row>
    <row r="28" spans="1:8" x14ac:dyDescent="0.25">
      <c r="A28" s="54" t="s">
        <v>22</v>
      </c>
      <c r="B28" s="55"/>
      <c r="C28" s="55"/>
      <c r="D28" s="51">
        <v>10</v>
      </c>
      <c r="E28" s="52">
        <v>683750</v>
      </c>
      <c r="F28" s="53">
        <f>E28/$E$20*100</f>
        <v>88.037689788014248</v>
      </c>
    </row>
    <row r="29" spans="1:8" x14ac:dyDescent="0.25">
      <c r="A29" s="54" t="s">
        <v>23</v>
      </c>
      <c r="B29" s="55"/>
      <c r="C29" s="55"/>
      <c r="D29" s="51">
        <v>11</v>
      </c>
      <c r="E29" s="52">
        <v>67978</v>
      </c>
      <c r="F29" s="53">
        <f>E29/$E$20*100</f>
        <v>8.752652396942791</v>
      </c>
    </row>
    <row r="30" spans="1:8" hidden="1" x14ac:dyDescent="0.25">
      <c r="A30" s="101" t="s">
        <v>24</v>
      </c>
      <c r="B30" s="102"/>
      <c r="C30" s="102"/>
      <c r="D30" s="98">
        <v>12</v>
      </c>
      <c r="E30" s="99">
        <f>E31+E32</f>
        <v>0</v>
      </c>
      <c r="F30" s="100">
        <f>+F31+F32+F33</f>
        <v>0</v>
      </c>
    </row>
    <row r="31" spans="1:8" hidden="1" x14ac:dyDescent="0.25">
      <c r="A31" s="54" t="s">
        <v>25</v>
      </c>
      <c r="B31" s="55"/>
      <c r="C31" s="55"/>
      <c r="D31" s="51">
        <v>13</v>
      </c>
      <c r="E31" s="52">
        <v>0</v>
      </c>
      <c r="F31" s="53">
        <f>E31/$E$20*100</f>
        <v>0</v>
      </c>
      <c r="H31" s="56"/>
    </row>
    <row r="32" spans="1:8" hidden="1" x14ac:dyDescent="0.25">
      <c r="A32" s="54" t="s">
        <v>26</v>
      </c>
      <c r="B32" s="55"/>
      <c r="C32" s="55"/>
      <c r="D32" s="51">
        <v>14</v>
      </c>
      <c r="E32" s="52">
        <v>0</v>
      </c>
      <c r="F32" s="53">
        <f>E32/$E$20*100</f>
        <v>0</v>
      </c>
      <c r="H32" s="56"/>
    </row>
    <row r="33" spans="1:6" hidden="1" x14ac:dyDescent="0.25">
      <c r="A33" s="54" t="s">
        <v>27</v>
      </c>
      <c r="B33" s="55"/>
      <c r="C33" s="55"/>
      <c r="D33" s="51">
        <v>15</v>
      </c>
      <c r="E33" s="52">
        <v>0</v>
      </c>
      <c r="F33" s="53">
        <f t="shared" ref="F33:F34" si="0">E33/$E$20*100</f>
        <v>0</v>
      </c>
    </row>
    <row r="34" spans="1:6" ht="13.8" thickBot="1" x14ac:dyDescent="0.3">
      <c r="A34" s="62" t="s">
        <v>28</v>
      </c>
      <c r="B34" s="63"/>
      <c r="C34" s="63"/>
      <c r="D34" s="64">
        <v>24</v>
      </c>
      <c r="E34" s="65">
        <v>200</v>
      </c>
      <c r="F34" s="66">
        <f t="shared" si="0"/>
        <v>2.5751426629035248E-2</v>
      </c>
    </row>
    <row r="35" spans="1:6" ht="13.8" hidden="1" thickBot="1" x14ac:dyDescent="0.3">
      <c r="A35" s="104" t="s">
        <v>29</v>
      </c>
      <c r="B35" s="105"/>
      <c r="C35" s="105"/>
      <c r="D35" s="106">
        <v>24</v>
      </c>
      <c r="E35" s="107">
        <v>0</v>
      </c>
      <c r="F35" s="108">
        <f>E35/$E$20*100</f>
        <v>0</v>
      </c>
    </row>
    <row r="36" spans="1:6" x14ac:dyDescent="0.25">
      <c r="A36" s="67"/>
      <c r="B36" s="68"/>
      <c r="C36" s="68"/>
      <c r="D36" s="69"/>
      <c r="E36" s="70"/>
      <c r="F36" s="71"/>
    </row>
    <row r="37" spans="1:6" x14ac:dyDescent="0.25">
      <c r="A37" s="67"/>
      <c r="B37" s="68"/>
      <c r="C37" s="68"/>
      <c r="D37" s="69"/>
      <c r="E37" s="70"/>
      <c r="F37" s="71"/>
    </row>
    <row r="38" spans="1:6" ht="15.6" x14ac:dyDescent="0.25">
      <c r="A38" s="72" t="s">
        <v>30</v>
      </c>
      <c r="B38" s="73"/>
      <c r="C38" s="73"/>
      <c r="D38" s="73"/>
      <c r="E38" s="73"/>
      <c r="F38" s="73"/>
    </row>
    <row r="39" spans="1:6" ht="13.8" thickBot="1" x14ac:dyDescent="0.3">
      <c r="B39" s="74"/>
      <c r="C39" s="74"/>
      <c r="D39" s="75"/>
      <c r="E39" s="76"/>
      <c r="F39" s="77"/>
    </row>
    <row r="40" spans="1:6" x14ac:dyDescent="0.25">
      <c r="A40" s="111" t="s">
        <v>31</v>
      </c>
      <c r="B40" s="114" t="s">
        <v>13</v>
      </c>
      <c r="C40" s="117" t="s">
        <v>32</v>
      </c>
      <c r="D40" s="118"/>
      <c r="E40" s="117" t="s">
        <v>33</v>
      </c>
      <c r="F40" s="118"/>
    </row>
    <row r="41" spans="1:6" x14ac:dyDescent="0.25">
      <c r="A41" s="112"/>
      <c r="B41" s="115"/>
      <c r="C41" s="78" t="s">
        <v>34</v>
      </c>
      <c r="D41" s="79" t="s">
        <v>35</v>
      </c>
      <c r="E41" s="78" t="s">
        <v>34</v>
      </c>
      <c r="F41" s="79" t="s">
        <v>35</v>
      </c>
    </row>
    <row r="42" spans="1:6" ht="13.8" thickBot="1" x14ac:dyDescent="0.3">
      <c r="A42" s="113"/>
      <c r="B42" s="116"/>
      <c r="C42" s="119" t="s">
        <v>56</v>
      </c>
      <c r="D42" s="119"/>
      <c r="E42" s="119"/>
      <c r="F42" s="120"/>
    </row>
    <row r="43" spans="1:6" ht="13.8" thickBot="1" x14ac:dyDescent="0.3">
      <c r="A43" s="80" t="s">
        <v>41</v>
      </c>
      <c r="B43" s="81">
        <v>1</v>
      </c>
      <c r="C43" s="82">
        <v>4937</v>
      </c>
      <c r="D43" s="83">
        <v>5220000</v>
      </c>
      <c r="E43" s="82">
        <v>5100</v>
      </c>
      <c r="F43" s="84">
        <v>5392260</v>
      </c>
    </row>
    <row r="44" spans="1:6" x14ac:dyDescent="0.25">
      <c r="A44" s="67"/>
      <c r="B44" s="74"/>
      <c r="C44" s="85"/>
      <c r="D44" s="85"/>
      <c r="E44" s="85"/>
      <c r="F44" s="85"/>
    </row>
    <row r="45" spans="1:6" ht="15.6" x14ac:dyDescent="0.25">
      <c r="A45" s="72" t="s">
        <v>37</v>
      </c>
      <c r="B45" s="74"/>
      <c r="C45" s="74"/>
      <c r="D45" s="75"/>
      <c r="E45" s="85"/>
      <c r="F45" s="85"/>
    </row>
    <row r="46" spans="1:6" ht="13.8" thickBot="1" x14ac:dyDescent="0.3">
      <c r="A46" s="67"/>
      <c r="B46" s="74"/>
      <c r="C46" s="91"/>
      <c r="D46" s="91"/>
      <c r="E46" s="85"/>
      <c r="F46" s="85"/>
    </row>
    <row r="47" spans="1:6" x14ac:dyDescent="0.25">
      <c r="A47" s="121" t="s">
        <v>31</v>
      </c>
      <c r="B47" s="123" t="s">
        <v>13</v>
      </c>
      <c r="C47" s="124" t="s">
        <v>38</v>
      </c>
      <c r="D47" s="125"/>
      <c r="E47" s="85"/>
      <c r="F47" s="85"/>
    </row>
    <row r="48" spans="1:6" ht="13.8" thickBot="1" x14ac:dyDescent="0.3">
      <c r="A48" s="122"/>
      <c r="B48" s="116"/>
      <c r="C48" s="92" t="s">
        <v>39</v>
      </c>
      <c r="D48" s="93">
        <f>F19</f>
        <v>44165</v>
      </c>
      <c r="E48" s="85"/>
      <c r="F48" s="85"/>
    </row>
    <row r="49" spans="1:6" x14ac:dyDescent="0.25">
      <c r="A49" s="94" t="s">
        <v>41</v>
      </c>
      <c r="B49" s="46">
        <v>1</v>
      </c>
      <c r="C49" s="109">
        <v>776171895</v>
      </c>
      <c r="D49" s="110"/>
      <c r="E49" s="76"/>
      <c r="F49" s="77"/>
    </row>
    <row r="50" spans="1:6" x14ac:dyDescent="0.25">
      <c r="A50" s="67"/>
      <c r="B50" s="74"/>
      <c r="C50" s="74"/>
      <c r="D50" s="86"/>
      <c r="E50" s="76"/>
      <c r="F50" s="77"/>
    </row>
    <row r="51" spans="1:6" x14ac:dyDescent="0.25">
      <c r="A51" s="67"/>
      <c r="B51" s="74"/>
      <c r="C51" s="74"/>
      <c r="D51" s="75"/>
      <c r="E51" s="76"/>
      <c r="F51" s="77"/>
    </row>
    <row r="52" spans="1:6" ht="52.8" x14ac:dyDescent="0.3">
      <c r="A52" s="87" t="s">
        <v>36</v>
      </c>
      <c r="B52" s="88"/>
      <c r="C52" s="88"/>
      <c r="D52" s="89"/>
      <c r="E52" s="89"/>
      <c r="F52" s="90"/>
    </row>
  </sheetData>
  <mergeCells count="9">
    <mergeCell ref="C49:D49"/>
    <mergeCell ref="A40:A42"/>
    <mergeCell ref="B40:B42"/>
    <mergeCell ref="C40:D40"/>
    <mergeCell ref="E40:F40"/>
    <mergeCell ref="C42:F42"/>
    <mergeCell ref="A47:A48"/>
    <mergeCell ref="B47:B48"/>
    <mergeCell ref="C47:D47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6084F-80E0-45D7-A978-AD197D9CB707}">
  <sheetPr>
    <pageSetUpPr fitToPage="1"/>
  </sheetPr>
  <dimension ref="A1:H52"/>
  <sheetViews>
    <sheetView tabSelected="1" workbookViewId="0">
      <selection activeCell="E13" sqref="E13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40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95" t="s">
        <v>42</v>
      </c>
      <c r="B8" s="96" t="s">
        <v>41</v>
      </c>
      <c r="C8" s="14"/>
      <c r="D8" s="15"/>
      <c r="E8" s="19" t="s">
        <v>5</v>
      </c>
      <c r="F8" s="20" t="s">
        <v>6</v>
      </c>
    </row>
    <row r="9" spans="1:6" x14ac:dyDescent="0.25">
      <c r="C9" s="14"/>
      <c r="D9" s="15"/>
      <c r="E9" s="22"/>
      <c r="F9" s="23"/>
    </row>
    <row r="10" spans="1:6" x14ac:dyDescent="0.25">
      <c r="A10" s="8" t="s">
        <v>3</v>
      </c>
      <c r="B10" s="18" t="s">
        <v>4</v>
      </c>
      <c r="C10" s="14"/>
      <c r="D10" s="15"/>
      <c r="E10" s="25" t="s">
        <v>9</v>
      </c>
      <c r="F10" s="24" t="s">
        <v>10</v>
      </c>
    </row>
    <row r="11" spans="1:6" x14ac:dyDescent="0.25">
      <c r="A11" s="21"/>
      <c r="B11" s="21"/>
      <c r="C11" s="14"/>
      <c r="D11" s="15"/>
      <c r="E11" s="16"/>
      <c r="F11" s="17"/>
    </row>
    <row r="12" spans="1:6" x14ac:dyDescent="0.25">
      <c r="A12" s="8" t="s">
        <v>7</v>
      </c>
      <c r="B12" s="24" t="s">
        <v>8</v>
      </c>
      <c r="C12" s="14"/>
      <c r="D12" s="15"/>
      <c r="E12" s="16"/>
      <c r="F12" s="17"/>
    </row>
    <row r="13" spans="1:6" x14ac:dyDescent="0.25">
      <c r="A13" s="12"/>
      <c r="B13" s="13"/>
      <c r="C13" s="14"/>
      <c r="D13" s="15"/>
      <c r="E13" s="16"/>
      <c r="F13" s="17"/>
    </row>
    <row r="14" spans="1:6" x14ac:dyDescent="0.25">
      <c r="A14" s="12"/>
      <c r="B14" s="13"/>
      <c r="C14" s="14"/>
      <c r="D14" s="15"/>
      <c r="E14" s="16"/>
      <c r="F14" s="17"/>
    </row>
    <row r="15" spans="1:6" x14ac:dyDescent="0.25">
      <c r="A15" s="12"/>
      <c r="B15" s="13"/>
      <c r="C15" s="14"/>
      <c r="D15" s="15"/>
      <c r="E15" s="16"/>
      <c r="F15" s="17"/>
    </row>
    <row r="16" spans="1:6" ht="15.6" x14ac:dyDescent="0.25">
      <c r="A16" s="26" t="s">
        <v>11</v>
      </c>
      <c r="B16" s="27"/>
      <c r="C16" s="27"/>
      <c r="D16" s="28"/>
      <c r="E16" s="28"/>
      <c r="F16" s="28"/>
    </row>
    <row r="17" spans="1:8" ht="13.8" thickBot="1" x14ac:dyDescent="0.3">
      <c r="A17" s="29"/>
      <c r="B17" s="29"/>
      <c r="C17" s="29"/>
      <c r="D17" s="30"/>
      <c r="E17" s="30"/>
      <c r="F17" s="30"/>
    </row>
    <row r="18" spans="1:8" ht="39.6" x14ac:dyDescent="0.3">
      <c r="A18" s="31" t="s">
        <v>12</v>
      </c>
      <c r="B18" s="32"/>
      <c r="C18" s="33"/>
      <c r="D18" s="34" t="s">
        <v>13</v>
      </c>
      <c r="E18" s="35" t="s">
        <v>14</v>
      </c>
      <c r="F18" s="36" t="s">
        <v>15</v>
      </c>
    </row>
    <row r="19" spans="1:8" ht="13.8" thickBot="1" x14ac:dyDescent="0.3">
      <c r="A19" s="37"/>
      <c r="B19" s="38"/>
      <c r="C19" s="39"/>
      <c r="D19" s="40"/>
      <c r="E19" s="41" t="s">
        <v>16</v>
      </c>
      <c r="F19" s="42">
        <v>44196</v>
      </c>
      <c r="G19" s="43"/>
    </row>
    <row r="20" spans="1:8" x14ac:dyDescent="0.25">
      <c r="A20" s="44" t="s">
        <v>17</v>
      </c>
      <c r="B20" s="45"/>
      <c r="C20" s="45"/>
      <c r="D20" s="46">
        <v>1</v>
      </c>
      <c r="E20" s="47">
        <f>+E24+E27+E30+E35+E21+E34</f>
        <v>775405</v>
      </c>
      <c r="F20" s="48">
        <f>+F24+F27+F30+F35+F21+F34</f>
        <v>100</v>
      </c>
    </row>
    <row r="21" spans="1:8" hidden="1" x14ac:dyDescent="0.25">
      <c r="A21" s="49" t="s">
        <v>48</v>
      </c>
      <c r="B21" s="97"/>
      <c r="C21" s="97"/>
      <c r="D21" s="98">
        <v>2</v>
      </c>
      <c r="E21" s="99">
        <f>E23</f>
        <v>0</v>
      </c>
      <c r="F21" s="100">
        <f>F23</f>
        <v>0</v>
      </c>
    </row>
    <row r="22" spans="1:8" hidden="1" x14ac:dyDescent="0.25">
      <c r="A22" s="49" t="s">
        <v>49</v>
      </c>
      <c r="B22" s="97"/>
      <c r="C22" s="97"/>
      <c r="D22" s="98"/>
      <c r="E22" s="99"/>
      <c r="F22" s="100"/>
    </row>
    <row r="23" spans="1:8" hidden="1" x14ac:dyDescent="0.25">
      <c r="A23" s="54" t="s">
        <v>50</v>
      </c>
      <c r="B23" s="97"/>
      <c r="C23" s="97"/>
      <c r="D23" s="98"/>
      <c r="E23" s="99">
        <v>0</v>
      </c>
      <c r="F23" s="100">
        <f>E23/E20*100</f>
        <v>0</v>
      </c>
    </row>
    <row r="24" spans="1:8" x14ac:dyDescent="0.25">
      <c r="A24" s="49" t="s">
        <v>18</v>
      </c>
      <c r="B24" s="50"/>
      <c r="C24" s="50"/>
      <c r="D24" s="51">
        <v>3</v>
      </c>
      <c r="E24" s="52">
        <f>E25+E26</f>
        <v>23757</v>
      </c>
      <c r="F24" s="53">
        <f>+F25+F26</f>
        <v>3.0638182627143231</v>
      </c>
    </row>
    <row r="25" spans="1:8" x14ac:dyDescent="0.25">
      <c r="A25" s="54" t="s">
        <v>19</v>
      </c>
      <c r="B25" s="55"/>
      <c r="C25" s="55"/>
      <c r="D25" s="51">
        <v>4</v>
      </c>
      <c r="E25" s="52">
        <v>23757</v>
      </c>
      <c r="F25" s="53">
        <f>E25/E20*100</f>
        <v>3.0638182627143231</v>
      </c>
    </row>
    <row r="26" spans="1:8" hidden="1" x14ac:dyDescent="0.25">
      <c r="A26" s="54" t="s">
        <v>20</v>
      </c>
      <c r="B26" s="55"/>
      <c r="C26" s="55"/>
      <c r="D26" s="51">
        <v>5</v>
      </c>
      <c r="E26" s="52">
        <v>0</v>
      </c>
      <c r="F26" s="53">
        <f>E26/E20*100</f>
        <v>0</v>
      </c>
    </row>
    <row r="27" spans="1:8" x14ac:dyDescent="0.25">
      <c r="A27" s="49" t="s">
        <v>21</v>
      </c>
      <c r="B27" s="55"/>
      <c r="C27" s="55"/>
      <c r="D27" s="51">
        <v>9</v>
      </c>
      <c r="E27" s="52">
        <f>E28+E29</f>
        <v>751448</v>
      </c>
      <c r="F27" s="53">
        <f>+F28+F29</f>
        <v>96.910388764581086</v>
      </c>
    </row>
    <row r="28" spans="1:8" x14ac:dyDescent="0.25">
      <c r="A28" s="54" t="s">
        <v>22</v>
      </c>
      <c r="B28" s="55"/>
      <c r="C28" s="55"/>
      <c r="D28" s="51">
        <v>10</v>
      </c>
      <c r="E28" s="52">
        <v>683435</v>
      </c>
      <c r="F28" s="53">
        <f>E28/$E$20*100</f>
        <v>88.139101501795835</v>
      </c>
    </row>
    <row r="29" spans="1:8" x14ac:dyDescent="0.25">
      <c r="A29" s="54" t="s">
        <v>23</v>
      </c>
      <c r="B29" s="55"/>
      <c r="C29" s="55"/>
      <c r="D29" s="51">
        <v>11</v>
      </c>
      <c r="E29" s="52">
        <v>68013</v>
      </c>
      <c r="F29" s="53">
        <f>E29/$E$20*100</f>
        <v>8.7712872627852541</v>
      </c>
    </row>
    <row r="30" spans="1:8" hidden="1" x14ac:dyDescent="0.25">
      <c r="A30" s="101" t="s">
        <v>24</v>
      </c>
      <c r="B30" s="102"/>
      <c r="C30" s="102"/>
      <c r="D30" s="98">
        <v>12</v>
      </c>
      <c r="E30" s="99">
        <f>E31+E32</f>
        <v>0</v>
      </c>
      <c r="F30" s="100">
        <f>+F31+F32+F33</f>
        <v>0</v>
      </c>
    </row>
    <row r="31" spans="1:8" hidden="1" x14ac:dyDescent="0.25">
      <c r="A31" s="54" t="s">
        <v>25</v>
      </c>
      <c r="B31" s="55"/>
      <c r="C31" s="55"/>
      <c r="D31" s="51">
        <v>13</v>
      </c>
      <c r="E31" s="52">
        <v>0</v>
      </c>
      <c r="F31" s="53">
        <f>E31/$E$20*100</f>
        <v>0</v>
      </c>
      <c r="H31" s="56"/>
    </row>
    <row r="32" spans="1:8" hidden="1" x14ac:dyDescent="0.25">
      <c r="A32" s="54" t="s">
        <v>26</v>
      </c>
      <c r="B32" s="55"/>
      <c r="C32" s="55"/>
      <c r="D32" s="51">
        <v>14</v>
      </c>
      <c r="E32" s="52">
        <v>0</v>
      </c>
      <c r="F32" s="53">
        <f>E32/$E$20*100</f>
        <v>0</v>
      </c>
      <c r="H32" s="56"/>
    </row>
    <row r="33" spans="1:6" hidden="1" x14ac:dyDescent="0.25">
      <c r="A33" s="54" t="s">
        <v>27</v>
      </c>
      <c r="B33" s="55"/>
      <c r="C33" s="55"/>
      <c r="D33" s="51">
        <v>15</v>
      </c>
      <c r="E33" s="52">
        <v>0</v>
      </c>
      <c r="F33" s="53">
        <f t="shared" ref="F33:F34" si="0">E33/$E$20*100</f>
        <v>0</v>
      </c>
    </row>
    <row r="34" spans="1:6" ht="13.8" thickBot="1" x14ac:dyDescent="0.3">
      <c r="A34" s="62" t="s">
        <v>28</v>
      </c>
      <c r="B34" s="63"/>
      <c r="C34" s="63"/>
      <c r="D34" s="64">
        <v>24</v>
      </c>
      <c r="E34" s="65">
        <v>200</v>
      </c>
      <c r="F34" s="66">
        <f t="shared" si="0"/>
        <v>2.5792972704586633E-2</v>
      </c>
    </row>
    <row r="35" spans="1:6" ht="13.8" hidden="1" thickBot="1" x14ac:dyDescent="0.3">
      <c r="A35" s="104" t="s">
        <v>29</v>
      </c>
      <c r="B35" s="105"/>
      <c r="C35" s="105"/>
      <c r="D35" s="106">
        <v>24</v>
      </c>
      <c r="E35" s="107">
        <v>0</v>
      </c>
      <c r="F35" s="108">
        <f>E35/$E$20*100</f>
        <v>0</v>
      </c>
    </row>
    <row r="36" spans="1:6" x14ac:dyDescent="0.25">
      <c r="A36" s="67"/>
      <c r="B36" s="68"/>
      <c r="C36" s="68"/>
      <c r="D36" s="69"/>
      <c r="E36" s="70"/>
      <c r="F36" s="71"/>
    </row>
    <row r="37" spans="1:6" x14ac:dyDescent="0.25">
      <c r="A37" s="67"/>
      <c r="B37" s="68"/>
      <c r="C37" s="68"/>
      <c r="D37" s="69"/>
      <c r="E37" s="70"/>
      <c r="F37" s="71"/>
    </row>
    <row r="38" spans="1:6" ht="15.6" x14ac:dyDescent="0.25">
      <c r="A38" s="72" t="s">
        <v>30</v>
      </c>
      <c r="B38" s="73"/>
      <c r="C38" s="73"/>
      <c r="D38" s="73"/>
      <c r="E38" s="73"/>
      <c r="F38" s="73"/>
    </row>
    <row r="39" spans="1:6" ht="13.8" thickBot="1" x14ac:dyDescent="0.3">
      <c r="B39" s="74"/>
      <c r="C39" s="74"/>
      <c r="D39" s="75"/>
      <c r="E39" s="76"/>
      <c r="F39" s="77"/>
    </row>
    <row r="40" spans="1:6" x14ac:dyDescent="0.25">
      <c r="A40" s="111" t="s">
        <v>31</v>
      </c>
      <c r="B40" s="114" t="s">
        <v>13</v>
      </c>
      <c r="C40" s="117" t="s">
        <v>32</v>
      </c>
      <c r="D40" s="118"/>
      <c r="E40" s="117" t="s">
        <v>33</v>
      </c>
      <c r="F40" s="118"/>
    </row>
    <row r="41" spans="1:6" x14ac:dyDescent="0.25">
      <c r="A41" s="112"/>
      <c r="B41" s="115"/>
      <c r="C41" s="78" t="s">
        <v>34</v>
      </c>
      <c r="D41" s="79" t="s">
        <v>35</v>
      </c>
      <c r="E41" s="78" t="s">
        <v>34</v>
      </c>
      <c r="F41" s="79" t="s">
        <v>35</v>
      </c>
    </row>
    <row r="42" spans="1:6" ht="13.8" thickBot="1" x14ac:dyDescent="0.3">
      <c r="A42" s="113"/>
      <c r="B42" s="116"/>
      <c r="C42" s="119" t="s">
        <v>57</v>
      </c>
      <c r="D42" s="119"/>
      <c r="E42" s="119"/>
      <c r="F42" s="120"/>
    </row>
    <row r="43" spans="1:6" ht="13.8" thickBot="1" x14ac:dyDescent="0.3">
      <c r="A43" s="80" t="s">
        <v>41</v>
      </c>
      <c r="B43" s="81">
        <v>1</v>
      </c>
      <c r="C43" s="82">
        <v>4941</v>
      </c>
      <c r="D43" s="83">
        <v>525000</v>
      </c>
      <c r="E43" s="82">
        <v>5099</v>
      </c>
      <c r="F43" s="84">
        <v>541800</v>
      </c>
    </row>
    <row r="44" spans="1:6" x14ac:dyDescent="0.25">
      <c r="A44" s="67"/>
      <c r="B44" s="74"/>
      <c r="C44" s="85"/>
      <c r="D44" s="85"/>
      <c r="E44" s="85"/>
      <c r="F44" s="85"/>
    </row>
    <row r="45" spans="1:6" ht="15.6" x14ac:dyDescent="0.25">
      <c r="A45" s="72" t="s">
        <v>37</v>
      </c>
      <c r="B45" s="74"/>
      <c r="C45" s="74"/>
      <c r="D45" s="75"/>
      <c r="E45" s="85"/>
      <c r="F45" s="85"/>
    </row>
    <row r="46" spans="1:6" ht="13.8" thickBot="1" x14ac:dyDescent="0.3">
      <c r="A46" s="67"/>
      <c r="B46" s="74"/>
      <c r="C46" s="91"/>
      <c r="D46" s="91"/>
      <c r="E46" s="85"/>
      <c r="F46" s="85"/>
    </row>
    <row r="47" spans="1:6" x14ac:dyDescent="0.25">
      <c r="A47" s="121" t="s">
        <v>31</v>
      </c>
      <c r="B47" s="123" t="s">
        <v>13</v>
      </c>
      <c r="C47" s="124" t="s">
        <v>38</v>
      </c>
      <c r="D47" s="125"/>
      <c r="E47" s="85"/>
      <c r="F47" s="85"/>
    </row>
    <row r="48" spans="1:6" ht="13.8" thickBot="1" x14ac:dyDescent="0.3">
      <c r="A48" s="122"/>
      <c r="B48" s="116"/>
      <c r="C48" s="92" t="s">
        <v>39</v>
      </c>
      <c r="D48" s="93">
        <f>F19</f>
        <v>44196</v>
      </c>
      <c r="E48" s="85"/>
      <c r="F48" s="85"/>
    </row>
    <row r="49" spans="1:6" x14ac:dyDescent="0.25">
      <c r="A49" s="94" t="s">
        <v>41</v>
      </c>
      <c r="B49" s="46">
        <v>1</v>
      </c>
      <c r="C49" s="109">
        <v>774912716</v>
      </c>
      <c r="D49" s="110"/>
      <c r="E49" s="76"/>
      <c r="F49" s="77"/>
    </row>
    <row r="50" spans="1:6" x14ac:dyDescent="0.25">
      <c r="A50" s="67"/>
      <c r="B50" s="74"/>
      <c r="C50" s="74"/>
      <c r="D50" s="86"/>
      <c r="E50" s="76"/>
      <c r="F50" s="77"/>
    </row>
    <row r="51" spans="1:6" x14ac:dyDescent="0.25">
      <c r="A51" s="67"/>
      <c r="B51" s="74"/>
      <c r="C51" s="74"/>
      <c r="D51" s="75"/>
      <c r="E51" s="76"/>
      <c r="F51" s="77"/>
    </row>
    <row r="52" spans="1:6" ht="52.8" x14ac:dyDescent="0.3">
      <c r="A52" s="87" t="s">
        <v>36</v>
      </c>
      <c r="B52" s="88"/>
      <c r="C52" s="88"/>
      <c r="D52" s="89"/>
      <c r="E52" s="89"/>
      <c r="F52" s="90"/>
    </row>
  </sheetData>
  <mergeCells count="9">
    <mergeCell ref="C49:D49"/>
    <mergeCell ref="A40:A42"/>
    <mergeCell ref="B40:B42"/>
    <mergeCell ref="C40:D40"/>
    <mergeCell ref="E40:F40"/>
    <mergeCell ref="C42:F42"/>
    <mergeCell ref="A47:A48"/>
    <mergeCell ref="B47:B48"/>
    <mergeCell ref="C47:D47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49"/>
  <sheetViews>
    <sheetView topLeftCell="A4" workbookViewId="0">
      <selection activeCell="G44" sqref="G44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40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95" t="s">
        <v>42</v>
      </c>
      <c r="B8" s="96" t="s">
        <v>41</v>
      </c>
      <c r="C8" s="14"/>
      <c r="D8" s="15"/>
      <c r="E8" s="19" t="s">
        <v>5</v>
      </c>
      <c r="F8" s="20" t="s">
        <v>6</v>
      </c>
    </row>
    <row r="9" spans="1:6" x14ac:dyDescent="0.25">
      <c r="C9" s="14"/>
      <c r="D9" s="15"/>
      <c r="E9" s="22"/>
      <c r="F9" s="23"/>
    </row>
    <row r="10" spans="1:6" x14ac:dyDescent="0.25">
      <c r="A10" s="8" t="s">
        <v>3</v>
      </c>
      <c r="B10" s="18" t="s">
        <v>4</v>
      </c>
      <c r="C10" s="14"/>
      <c r="D10" s="15"/>
      <c r="E10" s="25" t="s">
        <v>9</v>
      </c>
      <c r="F10" s="24" t="s">
        <v>10</v>
      </c>
    </row>
    <row r="11" spans="1:6" x14ac:dyDescent="0.25">
      <c r="A11" s="21"/>
      <c r="B11" s="21"/>
      <c r="C11" s="14"/>
      <c r="D11" s="15"/>
      <c r="E11" s="16"/>
      <c r="F11" s="17"/>
    </row>
    <row r="12" spans="1:6" x14ac:dyDescent="0.25">
      <c r="A12" s="8" t="s">
        <v>7</v>
      </c>
      <c r="B12" s="24" t="s">
        <v>8</v>
      </c>
      <c r="C12" s="14"/>
      <c r="D12" s="15"/>
      <c r="E12" s="16"/>
      <c r="F12" s="17"/>
    </row>
    <row r="13" spans="1:6" x14ac:dyDescent="0.25">
      <c r="A13" s="12"/>
      <c r="B13" s="13"/>
      <c r="C13" s="14"/>
      <c r="D13" s="15"/>
      <c r="E13" s="16"/>
      <c r="F13" s="17"/>
    </row>
    <row r="14" spans="1:6" x14ac:dyDescent="0.25">
      <c r="A14" s="12"/>
      <c r="B14" s="13"/>
      <c r="C14" s="14"/>
      <c r="D14" s="15"/>
      <c r="E14" s="16"/>
      <c r="F14" s="17"/>
    </row>
    <row r="15" spans="1:6" x14ac:dyDescent="0.25">
      <c r="A15" s="12"/>
      <c r="B15" s="13"/>
      <c r="C15" s="14"/>
      <c r="D15" s="15"/>
      <c r="E15" s="16"/>
      <c r="F15" s="17"/>
    </row>
    <row r="16" spans="1:6" ht="15.6" x14ac:dyDescent="0.25">
      <c r="A16" s="26" t="s">
        <v>11</v>
      </c>
      <c r="B16" s="27"/>
      <c r="C16" s="27"/>
      <c r="D16" s="28"/>
      <c r="E16" s="28"/>
      <c r="F16" s="28"/>
    </row>
    <row r="17" spans="1:8" ht="13.8" thickBot="1" x14ac:dyDescent="0.3">
      <c r="A17" s="29"/>
      <c r="B17" s="29"/>
      <c r="C17" s="29"/>
      <c r="D17" s="30"/>
      <c r="E17" s="30"/>
      <c r="F17" s="30"/>
    </row>
    <row r="18" spans="1:8" ht="39.6" x14ac:dyDescent="0.3">
      <c r="A18" s="31" t="s">
        <v>12</v>
      </c>
      <c r="B18" s="32"/>
      <c r="C18" s="33"/>
      <c r="D18" s="34" t="s">
        <v>13</v>
      </c>
      <c r="E18" s="35" t="s">
        <v>14</v>
      </c>
      <c r="F18" s="36" t="s">
        <v>15</v>
      </c>
    </row>
    <row r="19" spans="1:8" ht="13.8" thickBot="1" x14ac:dyDescent="0.3">
      <c r="A19" s="37"/>
      <c r="B19" s="38"/>
      <c r="C19" s="39"/>
      <c r="D19" s="40"/>
      <c r="E19" s="41" t="s">
        <v>16</v>
      </c>
      <c r="F19" s="42">
        <v>43890</v>
      </c>
      <c r="G19" s="43"/>
    </row>
    <row r="20" spans="1:8" x14ac:dyDescent="0.25">
      <c r="A20" s="44" t="s">
        <v>17</v>
      </c>
      <c r="B20" s="45"/>
      <c r="C20" s="45"/>
      <c r="D20" s="46">
        <v>1</v>
      </c>
      <c r="E20" s="47">
        <f>+E21+E24+E27+E32</f>
        <v>777527</v>
      </c>
      <c r="F20" s="48">
        <f>+F21+F24+F27+F32</f>
        <v>100</v>
      </c>
    </row>
    <row r="21" spans="1:8" x14ac:dyDescent="0.25">
      <c r="A21" s="49" t="s">
        <v>18</v>
      </c>
      <c r="B21" s="50"/>
      <c r="C21" s="50"/>
      <c r="D21" s="51">
        <v>3</v>
      </c>
      <c r="E21" s="52">
        <f>E22+E23</f>
        <v>24001</v>
      </c>
      <c r="F21" s="53">
        <f>+F22+F23</f>
        <v>3.0868381419551989</v>
      </c>
    </row>
    <row r="22" spans="1:8" x14ac:dyDescent="0.25">
      <c r="A22" s="54" t="s">
        <v>19</v>
      </c>
      <c r="B22" s="55"/>
      <c r="C22" s="55"/>
      <c r="D22" s="51">
        <v>4</v>
      </c>
      <c r="E22" s="52">
        <v>3978</v>
      </c>
      <c r="F22" s="53">
        <f>E22/E20*100</f>
        <v>0.51162210444138911</v>
      </c>
    </row>
    <row r="23" spans="1:8" x14ac:dyDescent="0.25">
      <c r="A23" s="54" t="s">
        <v>20</v>
      </c>
      <c r="B23" s="55"/>
      <c r="C23" s="55"/>
      <c r="D23" s="51">
        <v>5</v>
      </c>
      <c r="E23" s="52">
        <v>20023</v>
      </c>
      <c r="F23" s="53">
        <f>E23/E20*100</f>
        <v>2.5752160375138096</v>
      </c>
    </row>
    <row r="24" spans="1:8" x14ac:dyDescent="0.25">
      <c r="A24" s="49" t="s">
        <v>21</v>
      </c>
      <c r="B24" s="55"/>
      <c r="C24" s="55"/>
      <c r="D24" s="51">
        <v>9</v>
      </c>
      <c r="E24" s="52">
        <f>E25+E26</f>
        <v>753126</v>
      </c>
      <c r="F24" s="53">
        <f>+F25+F26</f>
        <v>96.861716699227159</v>
      </c>
    </row>
    <row r="25" spans="1:8" x14ac:dyDescent="0.25">
      <c r="A25" s="54" t="s">
        <v>22</v>
      </c>
      <c r="B25" s="55"/>
      <c r="C25" s="55"/>
      <c r="D25" s="51">
        <v>10</v>
      </c>
      <c r="E25" s="52">
        <v>686310</v>
      </c>
      <c r="F25" s="53">
        <f>E25/$E$20*100</f>
        <v>88.268317370329257</v>
      </c>
    </row>
    <row r="26" spans="1:8" x14ac:dyDescent="0.25">
      <c r="A26" s="54" t="s">
        <v>23</v>
      </c>
      <c r="B26" s="55"/>
      <c r="C26" s="55"/>
      <c r="D26" s="51">
        <v>11</v>
      </c>
      <c r="E26" s="52">
        <v>66816</v>
      </c>
      <c r="F26" s="53">
        <f>E26/$E$20*100</f>
        <v>8.5933993288979043</v>
      </c>
    </row>
    <row r="27" spans="1:8" hidden="1" x14ac:dyDescent="0.25">
      <c r="A27" s="49" t="s">
        <v>24</v>
      </c>
      <c r="B27" s="55"/>
      <c r="C27" s="55"/>
      <c r="D27" s="51">
        <v>12</v>
      </c>
      <c r="E27" s="52">
        <f>E28+E29</f>
        <v>0</v>
      </c>
      <c r="F27" s="53">
        <f>+F28+F29+F30</f>
        <v>0</v>
      </c>
    </row>
    <row r="28" spans="1:8" hidden="1" x14ac:dyDescent="0.25">
      <c r="A28" s="54" t="s">
        <v>25</v>
      </c>
      <c r="B28" s="55"/>
      <c r="C28" s="55"/>
      <c r="D28" s="51">
        <v>13</v>
      </c>
      <c r="E28" s="52">
        <v>0</v>
      </c>
      <c r="F28" s="53">
        <f>E28/$E$20*100</f>
        <v>0</v>
      </c>
      <c r="H28" s="56"/>
    </row>
    <row r="29" spans="1:8" hidden="1" x14ac:dyDescent="0.25">
      <c r="A29" s="54" t="s">
        <v>26</v>
      </c>
      <c r="B29" s="55"/>
      <c r="C29" s="55"/>
      <c r="D29" s="51">
        <v>14</v>
      </c>
      <c r="E29" s="52">
        <v>0</v>
      </c>
      <c r="F29" s="53">
        <f>E29/$E$20*100</f>
        <v>0</v>
      </c>
      <c r="H29" s="56"/>
    </row>
    <row r="30" spans="1:8" hidden="1" x14ac:dyDescent="0.25">
      <c r="A30" s="54" t="s">
        <v>27</v>
      </c>
      <c r="B30" s="55"/>
      <c r="C30" s="55"/>
      <c r="D30" s="51">
        <v>15</v>
      </c>
      <c r="E30" s="52">
        <v>0</v>
      </c>
      <c r="F30" s="53">
        <f t="shared" ref="F30:F31" si="0">E30/$E$20*100</f>
        <v>0</v>
      </c>
    </row>
    <row r="31" spans="1:8" hidden="1" x14ac:dyDescent="0.25">
      <c r="A31" s="57" t="s">
        <v>28</v>
      </c>
      <c r="B31" s="58"/>
      <c r="C31" s="58"/>
      <c r="D31" s="59">
        <v>24</v>
      </c>
      <c r="E31" s="60">
        <v>0</v>
      </c>
      <c r="F31" s="61">
        <f t="shared" si="0"/>
        <v>0</v>
      </c>
    </row>
    <row r="32" spans="1:8" ht="13.8" thickBot="1" x14ac:dyDescent="0.3">
      <c r="A32" s="62" t="s">
        <v>29</v>
      </c>
      <c r="B32" s="63"/>
      <c r="C32" s="63"/>
      <c r="D32" s="64">
        <v>24</v>
      </c>
      <c r="E32" s="65">
        <v>400</v>
      </c>
      <c r="F32" s="66">
        <f>E32/$E$20*100</f>
        <v>5.1445158817635915E-2</v>
      </c>
    </row>
    <row r="33" spans="1:6" x14ac:dyDescent="0.25">
      <c r="A33" s="67"/>
      <c r="B33" s="68"/>
      <c r="C33" s="68"/>
      <c r="D33" s="69"/>
      <c r="E33" s="70"/>
      <c r="F33" s="71"/>
    </row>
    <row r="34" spans="1:6" x14ac:dyDescent="0.25">
      <c r="A34" s="67"/>
      <c r="B34" s="68"/>
      <c r="C34" s="68"/>
      <c r="D34" s="69"/>
      <c r="E34" s="70"/>
      <c r="F34" s="71"/>
    </row>
    <row r="35" spans="1:6" ht="15.6" x14ac:dyDescent="0.25">
      <c r="A35" s="72" t="s">
        <v>30</v>
      </c>
      <c r="B35" s="73"/>
      <c r="C35" s="73"/>
      <c r="D35" s="73"/>
      <c r="E35" s="73"/>
      <c r="F35" s="73"/>
    </row>
    <row r="36" spans="1:6" ht="13.8" thickBot="1" x14ac:dyDescent="0.3">
      <c r="B36" s="74"/>
      <c r="C36" s="74"/>
      <c r="D36" s="75"/>
      <c r="E36" s="76"/>
      <c r="F36" s="77"/>
    </row>
    <row r="37" spans="1:6" x14ac:dyDescent="0.25">
      <c r="A37" s="111" t="s">
        <v>31</v>
      </c>
      <c r="B37" s="114" t="s">
        <v>13</v>
      </c>
      <c r="C37" s="117" t="s">
        <v>32</v>
      </c>
      <c r="D37" s="118"/>
      <c r="E37" s="117" t="s">
        <v>33</v>
      </c>
      <c r="F37" s="118"/>
    </row>
    <row r="38" spans="1:6" x14ac:dyDescent="0.25">
      <c r="A38" s="112"/>
      <c r="B38" s="115"/>
      <c r="C38" s="78" t="s">
        <v>34</v>
      </c>
      <c r="D38" s="79" t="s">
        <v>35</v>
      </c>
      <c r="E38" s="78" t="s">
        <v>34</v>
      </c>
      <c r="F38" s="79" t="s">
        <v>35</v>
      </c>
    </row>
    <row r="39" spans="1:6" ht="13.8" thickBot="1" x14ac:dyDescent="0.3">
      <c r="A39" s="113"/>
      <c r="B39" s="116"/>
      <c r="C39" s="119" t="s">
        <v>44</v>
      </c>
      <c r="D39" s="119"/>
      <c r="E39" s="119"/>
      <c r="F39" s="120"/>
    </row>
    <row r="40" spans="1:6" ht="13.8" thickBot="1" x14ac:dyDescent="0.3">
      <c r="A40" s="80" t="s">
        <v>41</v>
      </c>
      <c r="B40" s="81">
        <v>1</v>
      </c>
      <c r="C40" s="82">
        <v>0</v>
      </c>
      <c r="D40" s="83">
        <v>300992</v>
      </c>
      <c r="E40" s="82">
        <v>0</v>
      </c>
      <c r="F40" s="84">
        <v>303309.64</v>
      </c>
    </row>
    <row r="41" spans="1:6" x14ac:dyDescent="0.25">
      <c r="A41" s="67"/>
      <c r="B41" s="74"/>
      <c r="C41" s="85"/>
      <c r="D41" s="85"/>
      <c r="E41" s="85"/>
      <c r="F41" s="85"/>
    </row>
    <row r="42" spans="1:6" ht="15.6" x14ac:dyDescent="0.25">
      <c r="A42" s="72" t="s">
        <v>37</v>
      </c>
      <c r="B42" s="74"/>
      <c r="C42" s="74"/>
      <c r="D42" s="75"/>
      <c r="E42" s="85"/>
      <c r="F42" s="85"/>
    </row>
    <row r="43" spans="1:6" ht="13.8" thickBot="1" x14ac:dyDescent="0.3">
      <c r="A43" s="67"/>
      <c r="B43" s="74"/>
      <c r="C43" s="91"/>
      <c r="D43" s="91"/>
      <c r="E43" s="85"/>
      <c r="F43" s="85"/>
    </row>
    <row r="44" spans="1:6" x14ac:dyDescent="0.25">
      <c r="A44" s="121" t="s">
        <v>31</v>
      </c>
      <c r="B44" s="123" t="s">
        <v>13</v>
      </c>
      <c r="C44" s="124" t="s">
        <v>38</v>
      </c>
      <c r="D44" s="125"/>
      <c r="E44" s="85"/>
      <c r="F44" s="85"/>
    </row>
    <row r="45" spans="1:6" ht="13.8" thickBot="1" x14ac:dyDescent="0.3">
      <c r="A45" s="122"/>
      <c r="B45" s="116"/>
      <c r="C45" s="92" t="s">
        <v>39</v>
      </c>
      <c r="D45" s="93">
        <v>43890</v>
      </c>
      <c r="E45" s="85"/>
      <c r="F45" s="85"/>
    </row>
    <row r="46" spans="1:6" x14ac:dyDescent="0.25">
      <c r="A46" s="94" t="s">
        <v>41</v>
      </c>
      <c r="B46" s="46">
        <v>1</v>
      </c>
      <c r="C46" s="109">
        <v>774741726.60000002</v>
      </c>
      <c r="D46" s="110"/>
      <c r="E46" s="76"/>
      <c r="F46" s="77"/>
    </row>
    <row r="47" spans="1:6" x14ac:dyDescent="0.25">
      <c r="A47" s="67"/>
      <c r="B47" s="74"/>
      <c r="C47" s="74"/>
      <c r="D47" s="86"/>
      <c r="E47" s="76"/>
      <c r="F47" s="77"/>
    </row>
    <row r="48" spans="1:6" x14ac:dyDescent="0.25">
      <c r="A48" s="67"/>
      <c r="B48" s="74"/>
      <c r="C48" s="74"/>
      <c r="D48" s="75"/>
      <c r="E48" s="76"/>
      <c r="F48" s="77"/>
    </row>
    <row r="49" spans="1:6" ht="52.8" x14ac:dyDescent="0.3">
      <c r="A49" s="87" t="s">
        <v>36</v>
      </c>
      <c r="B49" s="88"/>
      <c r="C49" s="88"/>
      <c r="D49" s="89"/>
      <c r="E49" s="89"/>
      <c r="F49" s="90"/>
    </row>
  </sheetData>
  <mergeCells count="9">
    <mergeCell ref="C46:D46"/>
    <mergeCell ref="A37:A39"/>
    <mergeCell ref="B37:B39"/>
    <mergeCell ref="C37:D37"/>
    <mergeCell ref="E37:F37"/>
    <mergeCell ref="C39:F39"/>
    <mergeCell ref="A44:A45"/>
    <mergeCell ref="B44:B45"/>
    <mergeCell ref="C44:D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49"/>
  <sheetViews>
    <sheetView workbookViewId="0">
      <selection activeCell="H9" sqref="H9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40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95" t="s">
        <v>42</v>
      </c>
      <c r="B8" s="96" t="s">
        <v>41</v>
      </c>
      <c r="C8" s="14"/>
      <c r="D8" s="15"/>
      <c r="E8" s="19" t="s">
        <v>5</v>
      </c>
      <c r="F8" s="20" t="s">
        <v>6</v>
      </c>
    </row>
    <row r="9" spans="1:6" x14ac:dyDescent="0.25">
      <c r="C9" s="14"/>
      <c r="D9" s="15"/>
      <c r="E9" s="22"/>
      <c r="F9" s="23"/>
    </row>
    <row r="10" spans="1:6" x14ac:dyDescent="0.25">
      <c r="A10" s="8" t="s">
        <v>3</v>
      </c>
      <c r="B10" s="18" t="s">
        <v>4</v>
      </c>
      <c r="C10" s="14"/>
      <c r="D10" s="15"/>
      <c r="E10" s="25" t="s">
        <v>9</v>
      </c>
      <c r="F10" s="24" t="s">
        <v>10</v>
      </c>
    </row>
    <row r="11" spans="1:6" x14ac:dyDescent="0.25">
      <c r="A11" s="21"/>
      <c r="B11" s="21"/>
      <c r="C11" s="14"/>
      <c r="D11" s="15"/>
      <c r="E11" s="16"/>
      <c r="F11" s="17"/>
    </row>
    <row r="12" spans="1:6" x14ac:dyDescent="0.25">
      <c r="A12" s="8" t="s">
        <v>7</v>
      </c>
      <c r="B12" s="24" t="s">
        <v>8</v>
      </c>
      <c r="C12" s="14"/>
      <c r="D12" s="15"/>
      <c r="E12" s="16"/>
      <c r="F12" s="17"/>
    </row>
    <row r="13" spans="1:6" x14ac:dyDescent="0.25">
      <c r="A13" s="12"/>
      <c r="B13" s="13"/>
      <c r="C13" s="14"/>
      <c r="D13" s="15"/>
      <c r="E13" s="16"/>
      <c r="F13" s="17"/>
    </row>
    <row r="14" spans="1:6" x14ac:dyDescent="0.25">
      <c r="A14" s="12"/>
      <c r="B14" s="13"/>
      <c r="C14" s="14"/>
      <c r="D14" s="15"/>
      <c r="E14" s="16"/>
      <c r="F14" s="17"/>
    </row>
    <row r="15" spans="1:6" x14ac:dyDescent="0.25">
      <c r="A15" s="12"/>
      <c r="B15" s="13"/>
      <c r="C15" s="14"/>
      <c r="D15" s="15"/>
      <c r="E15" s="16"/>
      <c r="F15" s="17"/>
    </row>
    <row r="16" spans="1:6" ht="15.6" x14ac:dyDescent="0.25">
      <c r="A16" s="26" t="s">
        <v>11</v>
      </c>
      <c r="B16" s="27"/>
      <c r="C16" s="27"/>
      <c r="D16" s="28"/>
      <c r="E16" s="28"/>
      <c r="F16" s="28"/>
    </row>
    <row r="17" spans="1:8" ht="13.8" thickBot="1" x14ac:dyDescent="0.3">
      <c r="A17" s="29"/>
      <c r="B17" s="29"/>
      <c r="C17" s="29"/>
      <c r="D17" s="30"/>
      <c r="E17" s="30"/>
      <c r="F17" s="30"/>
    </row>
    <row r="18" spans="1:8" ht="39.6" x14ac:dyDescent="0.3">
      <c r="A18" s="31" t="s">
        <v>12</v>
      </c>
      <c r="B18" s="32"/>
      <c r="C18" s="33"/>
      <c r="D18" s="34" t="s">
        <v>13</v>
      </c>
      <c r="E18" s="35" t="s">
        <v>14</v>
      </c>
      <c r="F18" s="36" t="s">
        <v>15</v>
      </c>
    </row>
    <row r="19" spans="1:8" ht="13.8" thickBot="1" x14ac:dyDescent="0.3">
      <c r="A19" s="37"/>
      <c r="B19" s="38"/>
      <c r="C19" s="39"/>
      <c r="D19" s="40"/>
      <c r="E19" s="41" t="s">
        <v>16</v>
      </c>
      <c r="F19" s="42">
        <v>43921</v>
      </c>
      <c r="G19" s="43"/>
    </row>
    <row r="20" spans="1:8" x14ac:dyDescent="0.25">
      <c r="A20" s="44" t="s">
        <v>17</v>
      </c>
      <c r="B20" s="45"/>
      <c r="C20" s="45"/>
      <c r="D20" s="46">
        <v>1</v>
      </c>
      <c r="E20" s="47">
        <f>+E21+E24+E27+E32</f>
        <v>787233</v>
      </c>
      <c r="F20" s="48">
        <f>+F21+F24+F27+F32</f>
        <v>100</v>
      </c>
    </row>
    <row r="21" spans="1:8" x14ac:dyDescent="0.25">
      <c r="A21" s="49" t="s">
        <v>18</v>
      </c>
      <c r="B21" s="50"/>
      <c r="C21" s="50"/>
      <c r="D21" s="51">
        <v>3</v>
      </c>
      <c r="E21" s="52">
        <f>E22+E23</f>
        <v>23066</v>
      </c>
      <c r="F21" s="53">
        <f>+F22+F23</f>
        <v>2.9300092856879729</v>
      </c>
    </row>
    <row r="22" spans="1:8" x14ac:dyDescent="0.25">
      <c r="A22" s="54" t="s">
        <v>19</v>
      </c>
      <c r="B22" s="55"/>
      <c r="C22" s="55"/>
      <c r="D22" s="51">
        <v>4</v>
      </c>
      <c r="E22" s="52">
        <v>23066</v>
      </c>
      <c r="F22" s="53">
        <f>E22/E20*100</f>
        <v>2.9300092856879729</v>
      </c>
    </row>
    <row r="23" spans="1:8" hidden="1" x14ac:dyDescent="0.25">
      <c r="A23" s="54" t="s">
        <v>20</v>
      </c>
      <c r="B23" s="55"/>
      <c r="C23" s="55"/>
      <c r="D23" s="51">
        <v>5</v>
      </c>
      <c r="E23" s="52">
        <v>0</v>
      </c>
      <c r="F23" s="53">
        <f>E23/E20*100</f>
        <v>0</v>
      </c>
    </row>
    <row r="24" spans="1:8" x14ac:dyDescent="0.25">
      <c r="A24" s="49" t="s">
        <v>21</v>
      </c>
      <c r="B24" s="55"/>
      <c r="C24" s="55"/>
      <c r="D24" s="51">
        <v>9</v>
      </c>
      <c r="E24" s="52">
        <f>E25+E26</f>
        <v>763767</v>
      </c>
      <c r="F24" s="53">
        <f>+F25+F26</f>
        <v>97.019179836211137</v>
      </c>
    </row>
    <row r="25" spans="1:8" x14ac:dyDescent="0.25">
      <c r="A25" s="54" t="s">
        <v>22</v>
      </c>
      <c r="B25" s="55"/>
      <c r="C25" s="55"/>
      <c r="D25" s="51">
        <v>10</v>
      </c>
      <c r="E25" s="52">
        <v>695313</v>
      </c>
      <c r="F25" s="53">
        <f>E25/$E$20*100</f>
        <v>88.323660212414879</v>
      </c>
    </row>
    <row r="26" spans="1:8" x14ac:dyDescent="0.25">
      <c r="A26" s="54" t="s">
        <v>23</v>
      </c>
      <c r="B26" s="55"/>
      <c r="C26" s="55"/>
      <c r="D26" s="51">
        <v>11</v>
      </c>
      <c r="E26" s="52">
        <v>68454</v>
      </c>
      <c r="F26" s="53">
        <f>E26/$E$20*100</f>
        <v>8.6955196237962582</v>
      </c>
    </row>
    <row r="27" spans="1:8" hidden="1" x14ac:dyDescent="0.25">
      <c r="A27" s="49" t="s">
        <v>24</v>
      </c>
      <c r="B27" s="55"/>
      <c r="C27" s="55"/>
      <c r="D27" s="51">
        <v>12</v>
      </c>
      <c r="E27" s="52">
        <f>E28+E29</f>
        <v>0</v>
      </c>
      <c r="F27" s="53">
        <f>+F28+F29+F30</f>
        <v>0</v>
      </c>
    </row>
    <row r="28" spans="1:8" hidden="1" x14ac:dyDescent="0.25">
      <c r="A28" s="54" t="s">
        <v>25</v>
      </c>
      <c r="B28" s="55"/>
      <c r="C28" s="55"/>
      <c r="D28" s="51">
        <v>13</v>
      </c>
      <c r="E28" s="52">
        <v>0</v>
      </c>
      <c r="F28" s="53">
        <f>E28/$E$20*100</f>
        <v>0</v>
      </c>
      <c r="H28" s="56"/>
    </row>
    <row r="29" spans="1:8" hidden="1" x14ac:dyDescent="0.25">
      <c r="A29" s="54" t="s">
        <v>26</v>
      </c>
      <c r="B29" s="55"/>
      <c r="C29" s="55"/>
      <c r="D29" s="51">
        <v>14</v>
      </c>
      <c r="E29" s="52">
        <v>0</v>
      </c>
      <c r="F29" s="53">
        <f>E29/$E$20*100</f>
        <v>0</v>
      </c>
      <c r="H29" s="56"/>
    </row>
    <row r="30" spans="1:8" hidden="1" x14ac:dyDescent="0.25">
      <c r="A30" s="54" t="s">
        <v>27</v>
      </c>
      <c r="B30" s="55"/>
      <c r="C30" s="55"/>
      <c r="D30" s="51">
        <v>15</v>
      </c>
      <c r="E30" s="52">
        <v>0</v>
      </c>
      <c r="F30" s="53">
        <f t="shared" ref="F30:F31" si="0">E30/$E$20*100</f>
        <v>0</v>
      </c>
    </row>
    <row r="31" spans="1:8" hidden="1" x14ac:dyDescent="0.25">
      <c r="A31" s="57" t="s">
        <v>28</v>
      </c>
      <c r="B31" s="58"/>
      <c r="C31" s="58"/>
      <c r="D31" s="59">
        <v>24</v>
      </c>
      <c r="E31" s="60">
        <v>0</v>
      </c>
      <c r="F31" s="61">
        <f t="shared" si="0"/>
        <v>0</v>
      </c>
    </row>
    <row r="32" spans="1:8" ht="13.8" thickBot="1" x14ac:dyDescent="0.3">
      <c r="A32" s="62" t="s">
        <v>29</v>
      </c>
      <c r="B32" s="63"/>
      <c r="C32" s="63"/>
      <c r="D32" s="64">
        <v>24</v>
      </c>
      <c r="E32" s="65">
        <v>400</v>
      </c>
      <c r="F32" s="66">
        <f>E32/$E$20*100</f>
        <v>5.0810878100892624E-2</v>
      </c>
    </row>
    <row r="33" spans="1:6" x14ac:dyDescent="0.25">
      <c r="A33" s="67"/>
      <c r="B33" s="68"/>
      <c r="C33" s="68"/>
      <c r="D33" s="69"/>
      <c r="E33" s="70"/>
      <c r="F33" s="71"/>
    </row>
    <row r="34" spans="1:6" x14ac:dyDescent="0.25">
      <c r="A34" s="67"/>
      <c r="B34" s="68"/>
      <c r="C34" s="68"/>
      <c r="D34" s="69"/>
      <c r="E34" s="70"/>
      <c r="F34" s="71"/>
    </row>
    <row r="35" spans="1:6" ht="15.6" x14ac:dyDescent="0.25">
      <c r="A35" s="72" t="s">
        <v>30</v>
      </c>
      <c r="B35" s="73"/>
      <c r="C35" s="73"/>
      <c r="D35" s="73"/>
      <c r="E35" s="73"/>
      <c r="F35" s="73"/>
    </row>
    <row r="36" spans="1:6" ht="13.8" thickBot="1" x14ac:dyDescent="0.3">
      <c r="B36" s="74"/>
      <c r="C36" s="74"/>
      <c r="D36" s="75"/>
      <c r="E36" s="76"/>
      <c r="F36" s="77"/>
    </row>
    <row r="37" spans="1:6" x14ac:dyDescent="0.25">
      <c r="A37" s="111" t="s">
        <v>31</v>
      </c>
      <c r="B37" s="114" t="s">
        <v>13</v>
      </c>
      <c r="C37" s="117" t="s">
        <v>32</v>
      </c>
      <c r="D37" s="118"/>
      <c r="E37" s="117" t="s">
        <v>33</v>
      </c>
      <c r="F37" s="118"/>
    </row>
    <row r="38" spans="1:6" x14ac:dyDescent="0.25">
      <c r="A38" s="112"/>
      <c r="B38" s="115"/>
      <c r="C38" s="78" t="s">
        <v>34</v>
      </c>
      <c r="D38" s="79" t="s">
        <v>35</v>
      </c>
      <c r="E38" s="78" t="s">
        <v>34</v>
      </c>
      <c r="F38" s="79" t="s">
        <v>35</v>
      </c>
    </row>
    <row r="39" spans="1:6" ht="13.8" thickBot="1" x14ac:dyDescent="0.3">
      <c r="A39" s="113"/>
      <c r="B39" s="116"/>
      <c r="C39" s="119" t="s">
        <v>45</v>
      </c>
      <c r="D39" s="119"/>
      <c r="E39" s="119"/>
      <c r="F39" s="120"/>
    </row>
    <row r="40" spans="1:6" ht="13.8" thickBot="1" x14ac:dyDescent="0.3">
      <c r="A40" s="80" t="s">
        <v>41</v>
      </c>
      <c r="B40" s="81">
        <v>1</v>
      </c>
      <c r="C40" s="82">
        <v>0</v>
      </c>
      <c r="D40" s="83">
        <v>500000</v>
      </c>
      <c r="E40" s="82">
        <v>0</v>
      </c>
      <c r="F40" s="84">
        <v>504750</v>
      </c>
    </row>
    <row r="41" spans="1:6" x14ac:dyDescent="0.25">
      <c r="A41" s="67"/>
      <c r="B41" s="74"/>
      <c r="C41" s="85"/>
      <c r="D41" s="85"/>
      <c r="E41" s="85"/>
      <c r="F41" s="85"/>
    </row>
    <row r="42" spans="1:6" ht="15.6" x14ac:dyDescent="0.25">
      <c r="A42" s="72" t="s">
        <v>37</v>
      </c>
      <c r="B42" s="74"/>
      <c r="C42" s="74"/>
      <c r="D42" s="75"/>
      <c r="E42" s="85"/>
      <c r="F42" s="85"/>
    </row>
    <row r="43" spans="1:6" ht="13.8" thickBot="1" x14ac:dyDescent="0.3">
      <c r="A43" s="67"/>
      <c r="B43" s="74"/>
      <c r="C43" s="91"/>
      <c r="D43" s="91"/>
      <c r="E43" s="85"/>
      <c r="F43" s="85"/>
    </row>
    <row r="44" spans="1:6" x14ac:dyDescent="0.25">
      <c r="A44" s="121" t="s">
        <v>31</v>
      </c>
      <c r="B44" s="123" t="s">
        <v>13</v>
      </c>
      <c r="C44" s="124" t="s">
        <v>38</v>
      </c>
      <c r="D44" s="125"/>
      <c r="E44" s="85"/>
      <c r="F44" s="85"/>
    </row>
    <row r="45" spans="1:6" ht="13.8" thickBot="1" x14ac:dyDescent="0.3">
      <c r="A45" s="122"/>
      <c r="B45" s="116"/>
      <c r="C45" s="92" t="s">
        <v>39</v>
      </c>
      <c r="D45" s="93">
        <v>43921</v>
      </c>
      <c r="E45" s="85"/>
      <c r="F45" s="85"/>
    </row>
    <row r="46" spans="1:6" x14ac:dyDescent="0.25">
      <c r="A46" s="94" t="s">
        <v>41</v>
      </c>
      <c r="B46" s="46">
        <v>1</v>
      </c>
      <c r="C46" s="109">
        <v>781954790</v>
      </c>
      <c r="D46" s="110"/>
      <c r="E46" s="76"/>
      <c r="F46" s="77"/>
    </row>
    <row r="47" spans="1:6" x14ac:dyDescent="0.25">
      <c r="A47" s="67"/>
      <c r="B47" s="74"/>
      <c r="C47" s="74"/>
      <c r="D47" s="86"/>
      <c r="E47" s="76"/>
      <c r="F47" s="77"/>
    </row>
    <row r="48" spans="1:6" x14ac:dyDescent="0.25">
      <c r="A48" s="67"/>
      <c r="B48" s="74"/>
      <c r="C48" s="74"/>
      <c r="D48" s="75"/>
      <c r="E48" s="76"/>
      <c r="F48" s="77"/>
    </row>
    <row r="49" spans="1:6" ht="52.8" x14ac:dyDescent="0.3">
      <c r="A49" s="87" t="s">
        <v>36</v>
      </c>
      <c r="B49" s="88"/>
      <c r="C49" s="88"/>
      <c r="D49" s="89"/>
      <c r="E49" s="89"/>
      <c r="F49" s="90"/>
    </row>
  </sheetData>
  <mergeCells count="9">
    <mergeCell ref="C46:D46"/>
    <mergeCell ref="A37:A39"/>
    <mergeCell ref="B37:B39"/>
    <mergeCell ref="C37:D37"/>
    <mergeCell ref="E37:F37"/>
    <mergeCell ref="C39:F39"/>
    <mergeCell ref="A44:A45"/>
    <mergeCell ref="B44:B45"/>
    <mergeCell ref="C44:D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49"/>
  <sheetViews>
    <sheetView topLeftCell="A35" workbookViewId="0">
      <selection activeCell="G4" sqref="G4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40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95" t="s">
        <v>42</v>
      </c>
      <c r="B8" s="96" t="s">
        <v>41</v>
      </c>
      <c r="C8" s="14"/>
      <c r="D8" s="15"/>
      <c r="E8" s="19" t="s">
        <v>5</v>
      </c>
      <c r="F8" s="20" t="s">
        <v>6</v>
      </c>
    </row>
    <row r="9" spans="1:6" x14ac:dyDescent="0.25">
      <c r="C9" s="14"/>
      <c r="D9" s="15"/>
      <c r="E9" s="22"/>
      <c r="F9" s="23"/>
    </row>
    <row r="10" spans="1:6" x14ac:dyDescent="0.25">
      <c r="A10" s="8" t="s">
        <v>3</v>
      </c>
      <c r="B10" s="18" t="s">
        <v>4</v>
      </c>
      <c r="C10" s="14"/>
      <c r="D10" s="15"/>
      <c r="E10" s="25" t="s">
        <v>9</v>
      </c>
      <c r="F10" s="24" t="s">
        <v>10</v>
      </c>
    </row>
    <row r="11" spans="1:6" x14ac:dyDescent="0.25">
      <c r="A11" s="21"/>
      <c r="B11" s="21"/>
      <c r="C11" s="14"/>
      <c r="D11" s="15"/>
      <c r="E11" s="16"/>
      <c r="F11" s="17"/>
    </row>
    <row r="12" spans="1:6" x14ac:dyDescent="0.25">
      <c r="A12" s="8" t="s">
        <v>7</v>
      </c>
      <c r="B12" s="24" t="s">
        <v>8</v>
      </c>
      <c r="C12" s="14"/>
      <c r="D12" s="15"/>
      <c r="E12" s="16"/>
      <c r="F12" s="17"/>
    </row>
    <row r="13" spans="1:6" x14ac:dyDescent="0.25">
      <c r="A13" s="12"/>
      <c r="B13" s="13"/>
      <c r="C13" s="14"/>
      <c r="D13" s="15"/>
      <c r="E13" s="16"/>
      <c r="F13" s="17"/>
    </row>
    <row r="14" spans="1:6" x14ac:dyDescent="0.25">
      <c r="A14" s="12"/>
      <c r="B14" s="13"/>
      <c r="C14" s="14"/>
      <c r="D14" s="15"/>
      <c r="E14" s="16"/>
      <c r="F14" s="17"/>
    </row>
    <row r="15" spans="1:6" x14ac:dyDescent="0.25">
      <c r="A15" s="12"/>
      <c r="B15" s="13"/>
      <c r="C15" s="14"/>
      <c r="D15" s="15"/>
      <c r="E15" s="16"/>
      <c r="F15" s="17"/>
    </row>
    <row r="16" spans="1:6" ht="15.6" x14ac:dyDescent="0.25">
      <c r="A16" s="26" t="s">
        <v>11</v>
      </c>
      <c r="B16" s="27"/>
      <c r="C16" s="27"/>
      <c r="D16" s="28"/>
      <c r="E16" s="28"/>
      <c r="F16" s="28"/>
    </row>
    <row r="17" spans="1:8" ht="13.8" thickBot="1" x14ac:dyDescent="0.3">
      <c r="A17" s="29"/>
      <c r="B17" s="29"/>
      <c r="C17" s="29"/>
      <c r="D17" s="30"/>
      <c r="E17" s="30"/>
      <c r="F17" s="30"/>
    </row>
    <row r="18" spans="1:8" ht="39.6" x14ac:dyDescent="0.3">
      <c r="A18" s="31" t="s">
        <v>12</v>
      </c>
      <c r="B18" s="32"/>
      <c r="C18" s="33"/>
      <c r="D18" s="34" t="s">
        <v>13</v>
      </c>
      <c r="E18" s="35" t="s">
        <v>14</v>
      </c>
      <c r="F18" s="36" t="s">
        <v>15</v>
      </c>
    </row>
    <row r="19" spans="1:8" ht="13.8" thickBot="1" x14ac:dyDescent="0.3">
      <c r="A19" s="37"/>
      <c r="B19" s="38"/>
      <c r="C19" s="39"/>
      <c r="D19" s="40"/>
      <c r="E19" s="41" t="s">
        <v>16</v>
      </c>
      <c r="F19" s="42">
        <v>43951</v>
      </c>
      <c r="G19" s="43"/>
    </row>
    <row r="20" spans="1:8" x14ac:dyDescent="0.25">
      <c r="A20" s="44" t="s">
        <v>17</v>
      </c>
      <c r="B20" s="45"/>
      <c r="C20" s="45"/>
      <c r="D20" s="46">
        <v>1</v>
      </c>
      <c r="E20" s="47">
        <f>+E21+E24+E27+E32</f>
        <v>789112</v>
      </c>
      <c r="F20" s="48">
        <f>+F21+F24+F27+F32</f>
        <v>100</v>
      </c>
    </row>
    <row r="21" spans="1:8" x14ac:dyDescent="0.25">
      <c r="A21" s="49" t="s">
        <v>18</v>
      </c>
      <c r="B21" s="50"/>
      <c r="C21" s="50"/>
      <c r="D21" s="51">
        <v>3</v>
      </c>
      <c r="E21" s="52">
        <f>E22+E23</f>
        <v>21455</v>
      </c>
      <c r="F21" s="53">
        <f>+F22+F23</f>
        <v>2.7188789424061479</v>
      </c>
    </row>
    <row r="22" spans="1:8" x14ac:dyDescent="0.25">
      <c r="A22" s="54" t="s">
        <v>19</v>
      </c>
      <c r="B22" s="55"/>
      <c r="C22" s="55"/>
      <c r="D22" s="51">
        <v>4</v>
      </c>
      <c r="E22" s="52">
        <v>21455</v>
      </c>
      <c r="F22" s="53">
        <f>E22/E20*100</f>
        <v>2.7188789424061479</v>
      </c>
    </row>
    <row r="23" spans="1:8" hidden="1" x14ac:dyDescent="0.25">
      <c r="A23" s="54" t="s">
        <v>20</v>
      </c>
      <c r="B23" s="55"/>
      <c r="C23" s="55"/>
      <c r="D23" s="51">
        <v>5</v>
      </c>
      <c r="E23" s="52">
        <v>0</v>
      </c>
      <c r="F23" s="53">
        <f>E23/E20*100</f>
        <v>0</v>
      </c>
    </row>
    <row r="24" spans="1:8" x14ac:dyDescent="0.25">
      <c r="A24" s="49" t="s">
        <v>21</v>
      </c>
      <c r="B24" s="55"/>
      <c r="C24" s="55"/>
      <c r="D24" s="51">
        <v>9</v>
      </c>
      <c r="E24" s="52">
        <f>E25+E26</f>
        <v>767257</v>
      </c>
      <c r="F24" s="53">
        <f>+F25+F26</f>
        <v>97.230431168199189</v>
      </c>
    </row>
    <row r="25" spans="1:8" x14ac:dyDescent="0.25">
      <c r="A25" s="54" t="s">
        <v>22</v>
      </c>
      <c r="B25" s="55"/>
      <c r="C25" s="55"/>
      <c r="D25" s="51">
        <v>10</v>
      </c>
      <c r="E25" s="52">
        <v>698969</v>
      </c>
      <c r="F25" s="53">
        <f>E25/$E$20*100</f>
        <v>88.576653250742609</v>
      </c>
    </row>
    <row r="26" spans="1:8" x14ac:dyDescent="0.25">
      <c r="A26" s="54" t="s">
        <v>23</v>
      </c>
      <c r="B26" s="55"/>
      <c r="C26" s="55"/>
      <c r="D26" s="51">
        <v>11</v>
      </c>
      <c r="E26" s="52">
        <v>68288</v>
      </c>
      <c r="F26" s="53">
        <f>E26/$E$20*100</f>
        <v>8.6537779174565834</v>
      </c>
    </row>
    <row r="27" spans="1:8" hidden="1" x14ac:dyDescent="0.25">
      <c r="A27" s="49" t="s">
        <v>24</v>
      </c>
      <c r="B27" s="55"/>
      <c r="C27" s="55"/>
      <c r="D27" s="51">
        <v>12</v>
      </c>
      <c r="E27" s="52">
        <f>E28+E29</f>
        <v>0</v>
      </c>
      <c r="F27" s="53">
        <f>+F28+F29+F30</f>
        <v>0</v>
      </c>
    </row>
    <row r="28" spans="1:8" hidden="1" x14ac:dyDescent="0.25">
      <c r="A28" s="54" t="s">
        <v>25</v>
      </c>
      <c r="B28" s="55"/>
      <c r="C28" s="55"/>
      <c r="D28" s="51">
        <v>13</v>
      </c>
      <c r="E28" s="52">
        <v>0</v>
      </c>
      <c r="F28" s="53">
        <f>E28/$E$20*100</f>
        <v>0</v>
      </c>
      <c r="H28" s="56"/>
    </row>
    <row r="29" spans="1:8" hidden="1" x14ac:dyDescent="0.25">
      <c r="A29" s="54" t="s">
        <v>26</v>
      </c>
      <c r="B29" s="55"/>
      <c r="C29" s="55"/>
      <c r="D29" s="51">
        <v>14</v>
      </c>
      <c r="E29" s="52">
        <v>0</v>
      </c>
      <c r="F29" s="53">
        <f>E29/$E$20*100</f>
        <v>0</v>
      </c>
      <c r="H29" s="56"/>
    </row>
    <row r="30" spans="1:8" hidden="1" x14ac:dyDescent="0.25">
      <c r="A30" s="54" t="s">
        <v>27</v>
      </c>
      <c r="B30" s="55"/>
      <c r="C30" s="55"/>
      <c r="D30" s="51">
        <v>15</v>
      </c>
      <c r="E30" s="52">
        <v>0</v>
      </c>
      <c r="F30" s="53">
        <f t="shared" ref="F30:F31" si="0">E30/$E$20*100</f>
        <v>0</v>
      </c>
    </row>
    <row r="31" spans="1:8" hidden="1" x14ac:dyDescent="0.25">
      <c r="A31" s="57" t="s">
        <v>28</v>
      </c>
      <c r="B31" s="58"/>
      <c r="C31" s="58"/>
      <c r="D31" s="59">
        <v>24</v>
      </c>
      <c r="E31" s="60">
        <v>0</v>
      </c>
      <c r="F31" s="61">
        <f t="shared" si="0"/>
        <v>0</v>
      </c>
    </row>
    <row r="32" spans="1:8" ht="13.8" thickBot="1" x14ac:dyDescent="0.3">
      <c r="A32" s="62" t="s">
        <v>29</v>
      </c>
      <c r="B32" s="63"/>
      <c r="C32" s="63"/>
      <c r="D32" s="64">
        <v>24</v>
      </c>
      <c r="E32" s="65">
        <v>400</v>
      </c>
      <c r="F32" s="66">
        <f>E32/$E$20*100</f>
        <v>5.0689889394661347E-2</v>
      </c>
    </row>
    <row r="33" spans="1:6" x14ac:dyDescent="0.25">
      <c r="A33" s="67"/>
      <c r="B33" s="68"/>
      <c r="C33" s="68"/>
      <c r="D33" s="69"/>
      <c r="E33" s="70"/>
      <c r="F33" s="71"/>
    </row>
    <row r="34" spans="1:6" x14ac:dyDescent="0.25">
      <c r="A34" s="67"/>
      <c r="B34" s="68"/>
      <c r="C34" s="68"/>
      <c r="D34" s="69"/>
      <c r="E34" s="70"/>
      <c r="F34" s="71"/>
    </row>
    <row r="35" spans="1:6" ht="15.6" x14ac:dyDescent="0.25">
      <c r="A35" s="72" t="s">
        <v>30</v>
      </c>
      <c r="B35" s="73"/>
      <c r="C35" s="73"/>
      <c r="D35" s="73"/>
      <c r="E35" s="73"/>
      <c r="F35" s="73"/>
    </row>
    <row r="36" spans="1:6" ht="13.8" thickBot="1" x14ac:dyDescent="0.3">
      <c r="B36" s="74"/>
      <c r="C36" s="74"/>
      <c r="D36" s="75"/>
      <c r="E36" s="76"/>
      <c r="F36" s="77"/>
    </row>
    <row r="37" spans="1:6" x14ac:dyDescent="0.25">
      <c r="A37" s="111" t="s">
        <v>31</v>
      </c>
      <c r="B37" s="114" t="s">
        <v>13</v>
      </c>
      <c r="C37" s="117" t="s">
        <v>32</v>
      </c>
      <c r="D37" s="118"/>
      <c r="E37" s="117" t="s">
        <v>33</v>
      </c>
      <c r="F37" s="118"/>
    </row>
    <row r="38" spans="1:6" x14ac:dyDescent="0.25">
      <c r="A38" s="112"/>
      <c r="B38" s="115"/>
      <c r="C38" s="78" t="s">
        <v>34</v>
      </c>
      <c r="D38" s="79" t="s">
        <v>35</v>
      </c>
      <c r="E38" s="78" t="s">
        <v>34</v>
      </c>
      <c r="F38" s="79" t="s">
        <v>35</v>
      </c>
    </row>
    <row r="39" spans="1:6" ht="13.8" thickBot="1" x14ac:dyDescent="0.3">
      <c r="A39" s="113"/>
      <c r="B39" s="116"/>
      <c r="C39" s="119" t="s">
        <v>46</v>
      </c>
      <c r="D39" s="119"/>
      <c r="E39" s="119"/>
      <c r="F39" s="120"/>
    </row>
    <row r="40" spans="1:6" ht="13.8" thickBot="1" x14ac:dyDescent="0.3">
      <c r="A40" s="80" t="s">
        <v>41</v>
      </c>
      <c r="B40" s="81">
        <v>1</v>
      </c>
      <c r="C40" s="82">
        <v>8827</v>
      </c>
      <c r="D40" s="83">
        <v>2015303</v>
      </c>
      <c r="E40" s="82">
        <v>8999</v>
      </c>
      <c r="F40" s="84">
        <v>2054601</v>
      </c>
    </row>
    <row r="41" spans="1:6" x14ac:dyDescent="0.25">
      <c r="A41" s="67"/>
      <c r="B41" s="74"/>
      <c r="C41" s="85"/>
      <c r="D41" s="85"/>
      <c r="E41" s="85"/>
      <c r="F41" s="85"/>
    </row>
    <row r="42" spans="1:6" ht="15.6" x14ac:dyDescent="0.25">
      <c r="A42" s="72" t="s">
        <v>37</v>
      </c>
      <c r="B42" s="74"/>
      <c r="C42" s="74"/>
      <c r="D42" s="75"/>
      <c r="E42" s="85"/>
      <c r="F42" s="85"/>
    </row>
    <row r="43" spans="1:6" ht="13.8" thickBot="1" x14ac:dyDescent="0.3">
      <c r="A43" s="67"/>
      <c r="B43" s="74"/>
      <c r="C43" s="91"/>
      <c r="D43" s="91"/>
      <c r="E43" s="85"/>
      <c r="F43" s="85"/>
    </row>
    <row r="44" spans="1:6" x14ac:dyDescent="0.25">
      <c r="A44" s="121" t="s">
        <v>31</v>
      </c>
      <c r="B44" s="123" t="s">
        <v>13</v>
      </c>
      <c r="C44" s="124" t="s">
        <v>38</v>
      </c>
      <c r="D44" s="125"/>
      <c r="E44" s="85"/>
      <c r="F44" s="85"/>
    </row>
    <row r="45" spans="1:6" ht="13.8" thickBot="1" x14ac:dyDescent="0.3">
      <c r="A45" s="122"/>
      <c r="B45" s="116"/>
      <c r="C45" s="92" t="s">
        <v>39</v>
      </c>
      <c r="D45" s="93">
        <v>43951</v>
      </c>
      <c r="E45" s="85"/>
      <c r="F45" s="85"/>
    </row>
    <row r="46" spans="1:6" x14ac:dyDescent="0.25">
      <c r="A46" s="94" t="s">
        <v>41</v>
      </c>
      <c r="B46" s="46">
        <v>1</v>
      </c>
      <c r="C46" s="109">
        <v>782885406</v>
      </c>
      <c r="D46" s="110"/>
      <c r="E46" s="76"/>
      <c r="F46" s="77"/>
    </row>
    <row r="47" spans="1:6" x14ac:dyDescent="0.25">
      <c r="A47" s="67"/>
      <c r="B47" s="74"/>
      <c r="C47" s="74"/>
      <c r="D47" s="86"/>
      <c r="E47" s="76"/>
      <c r="F47" s="77"/>
    </row>
    <row r="48" spans="1:6" x14ac:dyDescent="0.25">
      <c r="A48" s="67"/>
      <c r="B48" s="74"/>
      <c r="C48" s="74"/>
      <c r="D48" s="75"/>
      <c r="E48" s="76"/>
      <c r="F48" s="77"/>
    </row>
    <row r="49" spans="1:6" ht="52.8" x14ac:dyDescent="0.3">
      <c r="A49" s="87" t="s">
        <v>36</v>
      </c>
      <c r="B49" s="88"/>
      <c r="C49" s="88"/>
      <c r="D49" s="89"/>
      <c r="E49" s="89"/>
      <c r="F49" s="90"/>
    </row>
  </sheetData>
  <mergeCells count="9">
    <mergeCell ref="C46:D46"/>
    <mergeCell ref="A37:A39"/>
    <mergeCell ref="B37:B39"/>
    <mergeCell ref="C37:D37"/>
    <mergeCell ref="E37:F37"/>
    <mergeCell ref="C39:F39"/>
    <mergeCell ref="A44:A45"/>
    <mergeCell ref="B44:B45"/>
    <mergeCell ref="C44:D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52"/>
  <sheetViews>
    <sheetView topLeftCell="A10" workbookViewId="0">
      <selection activeCell="H18" sqref="H18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40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95" t="s">
        <v>42</v>
      </c>
      <c r="B8" s="96" t="s">
        <v>41</v>
      </c>
      <c r="C8" s="14"/>
      <c r="D8" s="15"/>
      <c r="E8" s="19" t="s">
        <v>5</v>
      </c>
      <c r="F8" s="20" t="s">
        <v>6</v>
      </c>
    </row>
    <row r="9" spans="1:6" x14ac:dyDescent="0.25">
      <c r="C9" s="14"/>
      <c r="D9" s="15"/>
      <c r="E9" s="22"/>
      <c r="F9" s="23"/>
    </row>
    <row r="10" spans="1:6" x14ac:dyDescent="0.25">
      <c r="A10" s="8" t="s">
        <v>3</v>
      </c>
      <c r="B10" s="18" t="s">
        <v>4</v>
      </c>
      <c r="C10" s="14"/>
      <c r="D10" s="15"/>
      <c r="E10" s="25" t="s">
        <v>9</v>
      </c>
      <c r="F10" s="24" t="s">
        <v>10</v>
      </c>
    </row>
    <row r="11" spans="1:6" x14ac:dyDescent="0.25">
      <c r="A11" s="21"/>
      <c r="B11" s="21"/>
      <c r="C11" s="14"/>
      <c r="D11" s="15"/>
      <c r="E11" s="16"/>
      <c r="F11" s="17"/>
    </row>
    <row r="12" spans="1:6" x14ac:dyDescent="0.25">
      <c r="A12" s="8" t="s">
        <v>7</v>
      </c>
      <c r="B12" s="24" t="s">
        <v>8</v>
      </c>
      <c r="C12" s="14"/>
      <c r="D12" s="15"/>
      <c r="E12" s="16"/>
      <c r="F12" s="17"/>
    </row>
    <row r="13" spans="1:6" x14ac:dyDescent="0.25">
      <c r="A13" s="12"/>
      <c r="B13" s="13"/>
      <c r="C13" s="14"/>
      <c r="D13" s="15"/>
      <c r="E13" s="16"/>
      <c r="F13" s="17"/>
    </row>
    <row r="14" spans="1:6" x14ac:dyDescent="0.25">
      <c r="A14" s="12"/>
      <c r="B14" s="13"/>
      <c r="C14" s="14"/>
      <c r="D14" s="15"/>
      <c r="E14" s="16"/>
      <c r="F14" s="17"/>
    </row>
    <row r="15" spans="1:6" x14ac:dyDescent="0.25">
      <c r="A15" s="12"/>
      <c r="B15" s="13"/>
      <c r="C15" s="14"/>
      <c r="D15" s="15"/>
      <c r="E15" s="16"/>
      <c r="F15" s="17"/>
    </row>
    <row r="16" spans="1:6" ht="15.6" x14ac:dyDescent="0.25">
      <c r="A16" s="26" t="s">
        <v>11</v>
      </c>
      <c r="B16" s="27"/>
      <c r="C16" s="27"/>
      <c r="D16" s="28"/>
      <c r="E16" s="28"/>
      <c r="F16" s="28"/>
    </row>
    <row r="17" spans="1:8" ht="13.8" thickBot="1" x14ac:dyDescent="0.3">
      <c r="A17" s="29"/>
      <c r="B17" s="29"/>
      <c r="C17" s="29"/>
      <c r="D17" s="30"/>
      <c r="E17" s="30"/>
      <c r="F17" s="30"/>
    </row>
    <row r="18" spans="1:8" ht="39.6" x14ac:dyDescent="0.3">
      <c r="A18" s="31" t="s">
        <v>12</v>
      </c>
      <c r="B18" s="32"/>
      <c r="C18" s="33"/>
      <c r="D18" s="34" t="s">
        <v>13</v>
      </c>
      <c r="E18" s="35" t="s">
        <v>14</v>
      </c>
      <c r="F18" s="36" t="s">
        <v>15</v>
      </c>
    </row>
    <row r="19" spans="1:8" ht="13.8" thickBot="1" x14ac:dyDescent="0.3">
      <c r="A19" s="37"/>
      <c r="B19" s="38"/>
      <c r="C19" s="39"/>
      <c r="D19" s="40"/>
      <c r="E19" s="41" t="s">
        <v>16</v>
      </c>
      <c r="F19" s="42">
        <v>43982</v>
      </c>
      <c r="G19" s="43"/>
    </row>
    <row r="20" spans="1:8" x14ac:dyDescent="0.25">
      <c r="A20" s="44" t="s">
        <v>17</v>
      </c>
      <c r="B20" s="45"/>
      <c r="C20" s="45"/>
      <c r="D20" s="46">
        <v>1</v>
      </c>
      <c r="E20" s="47">
        <f>+E24+E27+E30+E35+E21</f>
        <v>794972</v>
      </c>
      <c r="F20" s="48">
        <f>+F24+F27+F30+F35+F21</f>
        <v>100</v>
      </c>
    </row>
    <row r="21" spans="1:8" x14ac:dyDescent="0.25">
      <c r="A21" s="49" t="s">
        <v>48</v>
      </c>
      <c r="B21" s="97"/>
      <c r="C21" s="97"/>
      <c r="D21" s="98">
        <v>2</v>
      </c>
      <c r="E21" s="99">
        <f>E23</f>
        <v>695686</v>
      </c>
      <c r="F21" s="100">
        <f>F23</f>
        <v>87.510755095776958</v>
      </c>
    </row>
    <row r="22" spans="1:8" x14ac:dyDescent="0.25">
      <c r="A22" s="49" t="s">
        <v>49</v>
      </c>
      <c r="B22" s="97"/>
      <c r="C22" s="97"/>
      <c r="D22" s="98"/>
      <c r="E22" s="99"/>
      <c r="F22" s="100"/>
    </row>
    <row r="23" spans="1:8" x14ac:dyDescent="0.25">
      <c r="A23" s="54" t="s">
        <v>50</v>
      </c>
      <c r="B23" s="97"/>
      <c r="C23" s="97"/>
      <c r="D23" s="98"/>
      <c r="E23" s="99">
        <v>695686</v>
      </c>
      <c r="F23" s="100">
        <f>E23/E20*100</f>
        <v>87.510755095776958</v>
      </c>
    </row>
    <row r="24" spans="1:8" x14ac:dyDescent="0.25">
      <c r="A24" s="49" t="s">
        <v>18</v>
      </c>
      <c r="B24" s="50"/>
      <c r="C24" s="50"/>
      <c r="D24" s="51">
        <v>3</v>
      </c>
      <c r="E24" s="52">
        <f>E25+E26</f>
        <v>32085</v>
      </c>
      <c r="F24" s="53">
        <f>+F25+F26</f>
        <v>4.0359912047216753</v>
      </c>
    </row>
    <row r="25" spans="1:8" x14ac:dyDescent="0.25">
      <c r="A25" s="54" t="s">
        <v>19</v>
      </c>
      <c r="B25" s="55"/>
      <c r="C25" s="55"/>
      <c r="D25" s="51">
        <v>4</v>
      </c>
      <c r="E25" s="52">
        <v>32085</v>
      </c>
      <c r="F25" s="53">
        <f>E25/E20*100</f>
        <v>4.0359912047216753</v>
      </c>
    </row>
    <row r="26" spans="1:8" hidden="1" x14ac:dyDescent="0.25">
      <c r="A26" s="54" t="s">
        <v>20</v>
      </c>
      <c r="B26" s="55"/>
      <c r="C26" s="55"/>
      <c r="D26" s="51">
        <v>5</v>
      </c>
      <c r="E26" s="52">
        <v>0</v>
      </c>
      <c r="F26" s="53">
        <f>E26/E20*100</f>
        <v>0</v>
      </c>
    </row>
    <row r="27" spans="1:8" x14ac:dyDescent="0.25">
      <c r="A27" s="49" t="s">
        <v>21</v>
      </c>
      <c r="B27" s="55"/>
      <c r="C27" s="55"/>
      <c r="D27" s="51">
        <v>9</v>
      </c>
      <c r="E27" s="52">
        <f>E28+E29</f>
        <v>67201</v>
      </c>
      <c r="F27" s="53">
        <f>+F28+F29</f>
        <v>8.4532536995013654</v>
      </c>
    </row>
    <row r="28" spans="1:8" hidden="1" x14ac:dyDescent="0.25">
      <c r="A28" s="54" t="s">
        <v>22</v>
      </c>
      <c r="B28" s="55"/>
      <c r="C28" s="55"/>
      <c r="D28" s="51">
        <v>10</v>
      </c>
      <c r="E28" s="52">
        <v>0</v>
      </c>
      <c r="F28" s="53">
        <f>E28/$E$20*100</f>
        <v>0</v>
      </c>
    </row>
    <row r="29" spans="1:8" ht="13.8" thickBot="1" x14ac:dyDescent="0.3">
      <c r="A29" s="103" t="s">
        <v>23</v>
      </c>
      <c r="B29" s="63"/>
      <c r="C29" s="63"/>
      <c r="D29" s="64">
        <v>11</v>
      </c>
      <c r="E29" s="65">
        <v>67201</v>
      </c>
      <c r="F29" s="66">
        <f>E29/$E$20*100</f>
        <v>8.4532536995013654</v>
      </c>
    </row>
    <row r="30" spans="1:8" hidden="1" x14ac:dyDescent="0.25">
      <c r="A30" s="101" t="s">
        <v>24</v>
      </c>
      <c r="B30" s="102"/>
      <c r="C30" s="102"/>
      <c r="D30" s="98">
        <v>12</v>
      </c>
      <c r="E30" s="99">
        <f>E31+E32</f>
        <v>0</v>
      </c>
      <c r="F30" s="100">
        <f>+F31+F32+F33</f>
        <v>0</v>
      </c>
    </row>
    <row r="31" spans="1:8" hidden="1" x14ac:dyDescent="0.25">
      <c r="A31" s="54" t="s">
        <v>25</v>
      </c>
      <c r="B31" s="55"/>
      <c r="C31" s="55"/>
      <c r="D31" s="51">
        <v>13</v>
      </c>
      <c r="E31" s="52">
        <v>0</v>
      </c>
      <c r="F31" s="53">
        <f>E31/$E$20*100</f>
        <v>0</v>
      </c>
      <c r="H31" s="56"/>
    </row>
    <row r="32" spans="1:8" hidden="1" x14ac:dyDescent="0.25">
      <c r="A32" s="54" t="s">
        <v>26</v>
      </c>
      <c r="B32" s="55"/>
      <c r="C32" s="55"/>
      <c r="D32" s="51">
        <v>14</v>
      </c>
      <c r="E32" s="52">
        <v>0</v>
      </c>
      <c r="F32" s="53">
        <f>E32/$E$20*100</f>
        <v>0</v>
      </c>
      <c r="H32" s="56"/>
    </row>
    <row r="33" spans="1:6" hidden="1" x14ac:dyDescent="0.25">
      <c r="A33" s="54" t="s">
        <v>27</v>
      </c>
      <c r="B33" s="55"/>
      <c r="C33" s="55"/>
      <c r="D33" s="51">
        <v>15</v>
      </c>
      <c r="E33" s="52">
        <v>0</v>
      </c>
      <c r="F33" s="53">
        <f t="shared" ref="F33:F34" si="0">E33/$E$20*100</f>
        <v>0</v>
      </c>
    </row>
    <row r="34" spans="1:6" hidden="1" x14ac:dyDescent="0.25">
      <c r="A34" s="57" t="s">
        <v>28</v>
      </c>
      <c r="B34" s="58"/>
      <c r="C34" s="58"/>
      <c r="D34" s="59">
        <v>24</v>
      </c>
      <c r="E34" s="60">
        <v>0</v>
      </c>
      <c r="F34" s="61">
        <f t="shared" si="0"/>
        <v>0</v>
      </c>
    </row>
    <row r="35" spans="1:6" ht="13.8" hidden="1" thickBot="1" x14ac:dyDescent="0.3">
      <c r="A35" s="62" t="s">
        <v>29</v>
      </c>
      <c r="B35" s="63"/>
      <c r="C35" s="63"/>
      <c r="D35" s="64">
        <v>24</v>
      </c>
      <c r="E35" s="65">
        <v>0</v>
      </c>
      <c r="F35" s="66">
        <f>E35/$E$20*100</f>
        <v>0</v>
      </c>
    </row>
    <row r="36" spans="1:6" x14ac:dyDescent="0.25">
      <c r="A36" s="67"/>
      <c r="B36" s="68"/>
      <c r="C36" s="68"/>
      <c r="D36" s="69"/>
      <c r="E36" s="70"/>
      <c r="F36" s="71"/>
    </row>
    <row r="37" spans="1:6" x14ac:dyDescent="0.25">
      <c r="A37" s="67"/>
      <c r="B37" s="68"/>
      <c r="C37" s="68"/>
      <c r="D37" s="69"/>
      <c r="E37" s="70"/>
      <c r="F37" s="71"/>
    </row>
    <row r="38" spans="1:6" ht="15.6" x14ac:dyDescent="0.25">
      <c r="A38" s="72" t="s">
        <v>30</v>
      </c>
      <c r="B38" s="73"/>
      <c r="C38" s="73"/>
      <c r="D38" s="73"/>
      <c r="E38" s="73"/>
      <c r="F38" s="73"/>
    </row>
    <row r="39" spans="1:6" ht="13.8" thickBot="1" x14ac:dyDescent="0.3">
      <c r="B39" s="74"/>
      <c r="C39" s="74"/>
      <c r="D39" s="75"/>
      <c r="E39" s="76"/>
      <c r="F39" s="77"/>
    </row>
    <row r="40" spans="1:6" x14ac:dyDescent="0.25">
      <c r="A40" s="111" t="s">
        <v>31</v>
      </c>
      <c r="B40" s="114" t="s">
        <v>13</v>
      </c>
      <c r="C40" s="117" t="s">
        <v>32</v>
      </c>
      <c r="D40" s="118"/>
      <c r="E40" s="117" t="s">
        <v>33</v>
      </c>
      <c r="F40" s="118"/>
    </row>
    <row r="41" spans="1:6" x14ac:dyDescent="0.25">
      <c r="A41" s="112"/>
      <c r="B41" s="115"/>
      <c r="C41" s="78" t="s">
        <v>34</v>
      </c>
      <c r="D41" s="79" t="s">
        <v>35</v>
      </c>
      <c r="E41" s="78" t="s">
        <v>34</v>
      </c>
      <c r="F41" s="79" t="s">
        <v>35</v>
      </c>
    </row>
    <row r="42" spans="1:6" ht="13.8" thickBot="1" x14ac:dyDescent="0.3">
      <c r="A42" s="113"/>
      <c r="B42" s="116"/>
      <c r="C42" s="119" t="s">
        <v>47</v>
      </c>
      <c r="D42" s="119"/>
      <c r="E42" s="119"/>
      <c r="F42" s="120"/>
    </row>
    <row r="43" spans="1:6" ht="13.8" thickBot="1" x14ac:dyDescent="0.3">
      <c r="A43" s="80" t="s">
        <v>41</v>
      </c>
      <c r="B43" s="81">
        <v>1</v>
      </c>
      <c r="C43" s="82">
        <v>0</v>
      </c>
      <c r="D43" s="83">
        <v>0</v>
      </c>
      <c r="E43" s="82">
        <v>0</v>
      </c>
      <c r="F43" s="84">
        <v>0</v>
      </c>
    </row>
    <row r="44" spans="1:6" x14ac:dyDescent="0.25">
      <c r="A44" s="67"/>
      <c r="B44" s="74"/>
      <c r="C44" s="85"/>
      <c r="D44" s="85"/>
      <c r="E44" s="85"/>
      <c r="F44" s="85"/>
    </row>
    <row r="45" spans="1:6" ht="15.6" x14ac:dyDescent="0.25">
      <c r="A45" s="72" t="s">
        <v>37</v>
      </c>
      <c r="B45" s="74"/>
      <c r="C45" s="74"/>
      <c r="D45" s="75"/>
      <c r="E45" s="85"/>
      <c r="F45" s="85"/>
    </row>
    <row r="46" spans="1:6" ht="13.8" thickBot="1" x14ac:dyDescent="0.3">
      <c r="A46" s="67"/>
      <c r="B46" s="74"/>
      <c r="C46" s="91"/>
      <c r="D46" s="91"/>
      <c r="E46" s="85"/>
      <c r="F46" s="85"/>
    </row>
    <row r="47" spans="1:6" x14ac:dyDescent="0.25">
      <c r="A47" s="121" t="s">
        <v>31</v>
      </c>
      <c r="B47" s="123" t="s">
        <v>13</v>
      </c>
      <c r="C47" s="124" t="s">
        <v>38</v>
      </c>
      <c r="D47" s="125"/>
      <c r="E47" s="85"/>
      <c r="F47" s="85"/>
    </row>
    <row r="48" spans="1:6" ht="13.8" thickBot="1" x14ac:dyDescent="0.3">
      <c r="A48" s="122"/>
      <c r="B48" s="116"/>
      <c r="C48" s="92" t="s">
        <v>39</v>
      </c>
      <c r="D48" s="93">
        <v>43982</v>
      </c>
      <c r="E48" s="85"/>
      <c r="F48" s="85"/>
    </row>
    <row r="49" spans="1:6" x14ac:dyDescent="0.25">
      <c r="A49" s="94" t="s">
        <v>41</v>
      </c>
      <c r="B49" s="46">
        <v>1</v>
      </c>
      <c r="C49" s="109">
        <v>790567715</v>
      </c>
      <c r="D49" s="110"/>
      <c r="E49" s="76"/>
      <c r="F49" s="77"/>
    </row>
    <row r="50" spans="1:6" x14ac:dyDescent="0.25">
      <c r="A50" s="67"/>
      <c r="B50" s="74"/>
      <c r="C50" s="74"/>
      <c r="D50" s="86"/>
      <c r="E50" s="76"/>
      <c r="F50" s="77"/>
    </row>
    <row r="51" spans="1:6" x14ac:dyDescent="0.25">
      <c r="A51" s="67"/>
      <c r="B51" s="74"/>
      <c r="C51" s="74"/>
      <c r="D51" s="75"/>
      <c r="E51" s="76"/>
      <c r="F51" s="77"/>
    </row>
    <row r="52" spans="1:6" ht="52.8" x14ac:dyDescent="0.3">
      <c r="A52" s="87" t="s">
        <v>36</v>
      </c>
      <c r="B52" s="88"/>
      <c r="C52" s="88"/>
      <c r="D52" s="89"/>
      <c r="E52" s="89"/>
      <c r="F52" s="90"/>
    </row>
  </sheetData>
  <mergeCells count="9">
    <mergeCell ref="C49:D49"/>
    <mergeCell ref="A40:A42"/>
    <mergeCell ref="B40:B42"/>
    <mergeCell ref="C40:D40"/>
    <mergeCell ref="E40:F40"/>
    <mergeCell ref="C42:F42"/>
    <mergeCell ref="A47:A48"/>
    <mergeCell ref="B47:B48"/>
    <mergeCell ref="C47:D47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52"/>
  <sheetViews>
    <sheetView workbookViewId="0">
      <selection activeCell="H3" sqref="H3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40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95" t="s">
        <v>42</v>
      </c>
      <c r="B8" s="96" t="s">
        <v>41</v>
      </c>
      <c r="C8" s="14"/>
      <c r="D8" s="15"/>
      <c r="E8" s="19" t="s">
        <v>5</v>
      </c>
      <c r="F8" s="20" t="s">
        <v>6</v>
      </c>
    </row>
    <row r="9" spans="1:6" x14ac:dyDescent="0.25">
      <c r="C9" s="14"/>
      <c r="D9" s="15"/>
      <c r="E9" s="22"/>
      <c r="F9" s="23"/>
    </row>
    <row r="10" spans="1:6" x14ac:dyDescent="0.25">
      <c r="A10" s="8" t="s">
        <v>3</v>
      </c>
      <c r="B10" s="18" t="s">
        <v>4</v>
      </c>
      <c r="C10" s="14"/>
      <c r="D10" s="15"/>
      <c r="E10" s="25" t="s">
        <v>9</v>
      </c>
      <c r="F10" s="24" t="s">
        <v>10</v>
      </c>
    </row>
    <row r="11" spans="1:6" x14ac:dyDescent="0.25">
      <c r="A11" s="21"/>
      <c r="B11" s="21"/>
      <c r="C11" s="14"/>
      <c r="D11" s="15"/>
      <c r="E11" s="16"/>
      <c r="F11" s="17"/>
    </row>
    <row r="12" spans="1:6" x14ac:dyDescent="0.25">
      <c r="A12" s="8" t="s">
        <v>7</v>
      </c>
      <c r="B12" s="24" t="s">
        <v>8</v>
      </c>
      <c r="C12" s="14"/>
      <c r="D12" s="15"/>
      <c r="E12" s="16"/>
      <c r="F12" s="17"/>
    </row>
    <row r="13" spans="1:6" x14ac:dyDescent="0.25">
      <c r="A13" s="12"/>
      <c r="B13" s="13"/>
      <c r="C13" s="14"/>
      <c r="D13" s="15"/>
      <c r="E13" s="16"/>
      <c r="F13" s="17"/>
    </row>
    <row r="14" spans="1:6" x14ac:dyDescent="0.25">
      <c r="A14" s="12"/>
      <c r="B14" s="13"/>
      <c r="C14" s="14"/>
      <c r="D14" s="15"/>
      <c r="E14" s="16"/>
      <c r="F14" s="17"/>
    </row>
    <row r="15" spans="1:6" x14ac:dyDescent="0.25">
      <c r="A15" s="12"/>
      <c r="B15" s="13"/>
      <c r="C15" s="14"/>
      <c r="D15" s="15"/>
      <c r="E15" s="16"/>
      <c r="F15" s="17"/>
    </row>
    <row r="16" spans="1:6" ht="15.6" x14ac:dyDescent="0.25">
      <c r="A16" s="26" t="s">
        <v>11</v>
      </c>
      <c r="B16" s="27"/>
      <c r="C16" s="27"/>
      <c r="D16" s="28"/>
      <c r="E16" s="28"/>
      <c r="F16" s="28"/>
    </row>
    <row r="17" spans="1:8" ht="13.8" thickBot="1" x14ac:dyDescent="0.3">
      <c r="A17" s="29"/>
      <c r="B17" s="29"/>
      <c r="C17" s="29"/>
      <c r="D17" s="30"/>
      <c r="E17" s="30"/>
      <c r="F17" s="30"/>
    </row>
    <row r="18" spans="1:8" ht="39.6" x14ac:dyDescent="0.3">
      <c r="A18" s="31" t="s">
        <v>12</v>
      </c>
      <c r="B18" s="32"/>
      <c r="C18" s="33"/>
      <c r="D18" s="34" t="s">
        <v>13</v>
      </c>
      <c r="E18" s="35" t="s">
        <v>14</v>
      </c>
      <c r="F18" s="36" t="s">
        <v>15</v>
      </c>
    </row>
    <row r="19" spans="1:8" ht="13.8" thickBot="1" x14ac:dyDescent="0.3">
      <c r="A19" s="37"/>
      <c r="B19" s="38"/>
      <c r="C19" s="39"/>
      <c r="D19" s="40"/>
      <c r="E19" s="41" t="s">
        <v>16</v>
      </c>
      <c r="F19" s="42">
        <v>44012</v>
      </c>
      <c r="G19" s="43"/>
    </row>
    <row r="20" spans="1:8" x14ac:dyDescent="0.25">
      <c r="A20" s="44" t="s">
        <v>17</v>
      </c>
      <c r="B20" s="45"/>
      <c r="C20" s="45"/>
      <c r="D20" s="46">
        <v>1</v>
      </c>
      <c r="E20" s="47">
        <f>+E24+E27+E30+E35+E21+E34</f>
        <v>791413</v>
      </c>
      <c r="F20" s="48">
        <f>+F24+F27+F30+F35+F21+F34</f>
        <v>100</v>
      </c>
    </row>
    <row r="21" spans="1:8" hidden="1" x14ac:dyDescent="0.25">
      <c r="A21" s="49" t="s">
        <v>48</v>
      </c>
      <c r="B21" s="97"/>
      <c r="C21" s="97"/>
      <c r="D21" s="98">
        <v>2</v>
      </c>
      <c r="E21" s="99">
        <f>E23</f>
        <v>0</v>
      </c>
      <c r="F21" s="100">
        <f>F23</f>
        <v>0</v>
      </c>
    </row>
    <row r="22" spans="1:8" hidden="1" x14ac:dyDescent="0.25">
      <c r="A22" s="49" t="s">
        <v>49</v>
      </c>
      <c r="B22" s="97"/>
      <c r="C22" s="97"/>
      <c r="D22" s="98"/>
      <c r="E22" s="99"/>
      <c r="F22" s="100"/>
    </row>
    <row r="23" spans="1:8" hidden="1" x14ac:dyDescent="0.25">
      <c r="A23" s="54" t="s">
        <v>50</v>
      </c>
      <c r="B23" s="97"/>
      <c r="C23" s="97"/>
      <c r="D23" s="98"/>
      <c r="E23" s="99">
        <v>0</v>
      </c>
      <c r="F23" s="100">
        <f>E23/E20*100</f>
        <v>0</v>
      </c>
    </row>
    <row r="24" spans="1:8" x14ac:dyDescent="0.25">
      <c r="A24" s="49" t="s">
        <v>18</v>
      </c>
      <c r="B24" s="50"/>
      <c r="C24" s="50"/>
      <c r="D24" s="51">
        <v>3</v>
      </c>
      <c r="E24" s="52">
        <f>E25+E26</f>
        <v>27561</v>
      </c>
      <c r="F24" s="53">
        <f>+F25+F26</f>
        <v>3.482505341711597</v>
      </c>
    </row>
    <row r="25" spans="1:8" x14ac:dyDescent="0.25">
      <c r="A25" s="54" t="s">
        <v>19</v>
      </c>
      <c r="B25" s="55"/>
      <c r="C25" s="55"/>
      <c r="D25" s="51">
        <v>4</v>
      </c>
      <c r="E25" s="52">
        <v>27561</v>
      </c>
      <c r="F25" s="53">
        <f>E25/E20*100</f>
        <v>3.482505341711597</v>
      </c>
    </row>
    <row r="26" spans="1:8" hidden="1" x14ac:dyDescent="0.25">
      <c r="A26" s="54" t="s">
        <v>20</v>
      </c>
      <c r="B26" s="55"/>
      <c r="C26" s="55"/>
      <c r="D26" s="51">
        <v>5</v>
      </c>
      <c r="E26" s="52">
        <v>0</v>
      </c>
      <c r="F26" s="53">
        <f>E26/E20*100</f>
        <v>0</v>
      </c>
    </row>
    <row r="27" spans="1:8" x14ac:dyDescent="0.25">
      <c r="A27" s="49" t="s">
        <v>21</v>
      </c>
      <c r="B27" s="55"/>
      <c r="C27" s="55"/>
      <c r="D27" s="51">
        <v>9</v>
      </c>
      <c r="E27" s="52">
        <f>E28+E29</f>
        <v>763352</v>
      </c>
      <c r="F27" s="53">
        <f>+F28+F29</f>
        <v>96.454316519945962</v>
      </c>
    </row>
    <row r="28" spans="1:8" x14ac:dyDescent="0.25">
      <c r="A28" s="54" t="s">
        <v>22</v>
      </c>
      <c r="B28" s="55"/>
      <c r="C28" s="55"/>
      <c r="D28" s="51">
        <v>10</v>
      </c>
      <c r="E28" s="52">
        <v>695922</v>
      </c>
      <c r="F28" s="53">
        <f>E28/$E$20*100</f>
        <v>87.934112783085439</v>
      </c>
    </row>
    <row r="29" spans="1:8" x14ac:dyDescent="0.25">
      <c r="A29" s="54" t="s">
        <v>23</v>
      </c>
      <c r="B29" s="55"/>
      <c r="C29" s="55"/>
      <c r="D29" s="51">
        <v>11</v>
      </c>
      <c r="E29" s="52">
        <v>67430</v>
      </c>
      <c r="F29" s="53">
        <f>E29/$E$20*100</f>
        <v>8.5202037368605268</v>
      </c>
    </row>
    <row r="30" spans="1:8" hidden="1" x14ac:dyDescent="0.25">
      <c r="A30" s="101" t="s">
        <v>24</v>
      </c>
      <c r="B30" s="102"/>
      <c r="C30" s="102"/>
      <c r="D30" s="98">
        <v>12</v>
      </c>
      <c r="E30" s="99">
        <f>E31+E32</f>
        <v>0</v>
      </c>
      <c r="F30" s="100">
        <f>+F31+F32+F33</f>
        <v>0</v>
      </c>
    </row>
    <row r="31" spans="1:8" hidden="1" x14ac:dyDescent="0.25">
      <c r="A31" s="54" t="s">
        <v>25</v>
      </c>
      <c r="B31" s="55"/>
      <c r="C31" s="55"/>
      <c r="D31" s="51">
        <v>13</v>
      </c>
      <c r="E31" s="52">
        <v>0</v>
      </c>
      <c r="F31" s="53">
        <f>E31/$E$20*100</f>
        <v>0</v>
      </c>
      <c r="H31" s="56"/>
    </row>
    <row r="32" spans="1:8" hidden="1" x14ac:dyDescent="0.25">
      <c r="A32" s="54" t="s">
        <v>26</v>
      </c>
      <c r="B32" s="55"/>
      <c r="C32" s="55"/>
      <c r="D32" s="51">
        <v>14</v>
      </c>
      <c r="E32" s="52">
        <v>0</v>
      </c>
      <c r="F32" s="53">
        <f>E32/$E$20*100</f>
        <v>0</v>
      </c>
      <c r="H32" s="56"/>
    </row>
    <row r="33" spans="1:6" hidden="1" x14ac:dyDescent="0.25">
      <c r="A33" s="54" t="s">
        <v>27</v>
      </c>
      <c r="B33" s="55"/>
      <c r="C33" s="55"/>
      <c r="D33" s="51">
        <v>15</v>
      </c>
      <c r="E33" s="52">
        <v>0</v>
      </c>
      <c r="F33" s="53">
        <f t="shared" ref="F33:F34" si="0">E33/$E$20*100</f>
        <v>0</v>
      </c>
    </row>
    <row r="34" spans="1:6" ht="13.8" thickBot="1" x14ac:dyDescent="0.3">
      <c r="A34" s="62" t="s">
        <v>28</v>
      </c>
      <c r="B34" s="63"/>
      <c r="C34" s="63"/>
      <c r="D34" s="64">
        <v>24</v>
      </c>
      <c r="E34" s="65">
        <v>500</v>
      </c>
      <c r="F34" s="66">
        <f t="shared" si="0"/>
        <v>6.3178138342433091E-2</v>
      </c>
    </row>
    <row r="35" spans="1:6" ht="13.8" hidden="1" thickBot="1" x14ac:dyDescent="0.3">
      <c r="A35" s="104" t="s">
        <v>29</v>
      </c>
      <c r="B35" s="105"/>
      <c r="C35" s="105"/>
      <c r="D35" s="106">
        <v>24</v>
      </c>
      <c r="E35" s="107">
        <v>0</v>
      </c>
      <c r="F35" s="108">
        <f>E35/$E$20*100</f>
        <v>0</v>
      </c>
    </row>
    <row r="36" spans="1:6" x14ac:dyDescent="0.25">
      <c r="A36" s="67"/>
      <c r="B36" s="68"/>
      <c r="C36" s="68"/>
      <c r="D36" s="69"/>
      <c r="E36" s="70"/>
      <c r="F36" s="71"/>
    </row>
    <row r="37" spans="1:6" x14ac:dyDescent="0.25">
      <c r="A37" s="67"/>
      <c r="B37" s="68"/>
      <c r="C37" s="68"/>
      <c r="D37" s="69"/>
      <c r="E37" s="70"/>
      <c r="F37" s="71"/>
    </row>
    <row r="38" spans="1:6" ht="15.6" x14ac:dyDescent="0.25">
      <c r="A38" s="72" t="s">
        <v>30</v>
      </c>
      <c r="B38" s="73"/>
      <c r="C38" s="73"/>
      <c r="D38" s="73"/>
      <c r="E38" s="73"/>
      <c r="F38" s="73"/>
    </row>
    <row r="39" spans="1:6" ht="13.8" thickBot="1" x14ac:dyDescent="0.3">
      <c r="B39" s="74"/>
      <c r="C39" s="74"/>
      <c r="D39" s="75"/>
      <c r="E39" s="76"/>
      <c r="F39" s="77"/>
    </row>
    <row r="40" spans="1:6" x14ac:dyDescent="0.25">
      <c r="A40" s="111" t="s">
        <v>31</v>
      </c>
      <c r="B40" s="114" t="s">
        <v>13</v>
      </c>
      <c r="C40" s="117" t="s">
        <v>32</v>
      </c>
      <c r="D40" s="118"/>
      <c r="E40" s="117" t="s">
        <v>33</v>
      </c>
      <c r="F40" s="118"/>
    </row>
    <row r="41" spans="1:6" x14ac:dyDescent="0.25">
      <c r="A41" s="112"/>
      <c r="B41" s="115"/>
      <c r="C41" s="78" t="s">
        <v>34</v>
      </c>
      <c r="D41" s="79" t="s">
        <v>35</v>
      </c>
      <c r="E41" s="78" t="s">
        <v>34</v>
      </c>
      <c r="F41" s="79" t="s">
        <v>35</v>
      </c>
    </row>
    <row r="42" spans="1:6" ht="13.8" thickBot="1" x14ac:dyDescent="0.3">
      <c r="A42" s="113"/>
      <c r="B42" s="116"/>
      <c r="C42" s="119" t="s">
        <v>51</v>
      </c>
      <c r="D42" s="119"/>
      <c r="E42" s="119"/>
      <c r="F42" s="120"/>
    </row>
    <row r="43" spans="1:6" ht="13.8" thickBot="1" x14ac:dyDescent="0.3">
      <c r="A43" s="80" t="s">
        <v>41</v>
      </c>
      <c r="B43" s="81">
        <v>1</v>
      </c>
      <c r="C43" s="82">
        <v>0</v>
      </c>
      <c r="D43" s="83">
        <v>1037000</v>
      </c>
      <c r="E43" s="82">
        <v>0</v>
      </c>
      <c r="F43" s="84">
        <v>1071740</v>
      </c>
    </row>
    <row r="44" spans="1:6" x14ac:dyDescent="0.25">
      <c r="A44" s="67"/>
      <c r="B44" s="74"/>
      <c r="C44" s="85"/>
      <c r="D44" s="85"/>
      <c r="E44" s="85"/>
      <c r="F44" s="85"/>
    </row>
    <row r="45" spans="1:6" ht="15.6" x14ac:dyDescent="0.25">
      <c r="A45" s="72" t="s">
        <v>37</v>
      </c>
      <c r="B45" s="74"/>
      <c r="C45" s="74"/>
      <c r="D45" s="75"/>
      <c r="E45" s="85"/>
      <c r="F45" s="85"/>
    </row>
    <row r="46" spans="1:6" ht="13.8" thickBot="1" x14ac:dyDescent="0.3">
      <c r="A46" s="67"/>
      <c r="B46" s="74"/>
      <c r="C46" s="91"/>
      <c r="D46" s="91"/>
      <c r="E46" s="85"/>
      <c r="F46" s="85"/>
    </row>
    <row r="47" spans="1:6" x14ac:dyDescent="0.25">
      <c r="A47" s="121" t="s">
        <v>31</v>
      </c>
      <c r="B47" s="123" t="s">
        <v>13</v>
      </c>
      <c r="C47" s="124" t="s">
        <v>38</v>
      </c>
      <c r="D47" s="125"/>
      <c r="E47" s="85"/>
      <c r="F47" s="85"/>
    </row>
    <row r="48" spans="1:6" ht="13.8" thickBot="1" x14ac:dyDescent="0.3">
      <c r="A48" s="122"/>
      <c r="B48" s="116"/>
      <c r="C48" s="92" t="s">
        <v>39</v>
      </c>
      <c r="D48" s="93">
        <v>44012</v>
      </c>
      <c r="E48" s="85"/>
      <c r="F48" s="85"/>
    </row>
    <row r="49" spans="1:6" x14ac:dyDescent="0.25">
      <c r="A49" s="94" t="s">
        <v>41</v>
      </c>
      <c r="B49" s="46">
        <v>1</v>
      </c>
      <c r="C49" s="109">
        <v>789509181</v>
      </c>
      <c r="D49" s="110"/>
      <c r="E49" s="76"/>
      <c r="F49" s="77"/>
    </row>
    <row r="50" spans="1:6" x14ac:dyDescent="0.25">
      <c r="A50" s="67"/>
      <c r="B50" s="74"/>
      <c r="C50" s="74"/>
      <c r="D50" s="86"/>
      <c r="E50" s="76"/>
      <c r="F50" s="77"/>
    </row>
    <row r="51" spans="1:6" x14ac:dyDescent="0.25">
      <c r="A51" s="67"/>
      <c r="B51" s="74"/>
      <c r="C51" s="74"/>
      <c r="D51" s="75"/>
      <c r="E51" s="76"/>
      <c r="F51" s="77"/>
    </row>
    <row r="52" spans="1:6" ht="52.8" x14ac:dyDescent="0.3">
      <c r="A52" s="87" t="s">
        <v>36</v>
      </c>
      <c r="B52" s="88"/>
      <c r="C52" s="88"/>
      <c r="D52" s="89"/>
      <c r="E52" s="89"/>
      <c r="F52" s="90"/>
    </row>
  </sheetData>
  <mergeCells count="9">
    <mergeCell ref="C49:D49"/>
    <mergeCell ref="A40:A42"/>
    <mergeCell ref="B40:B42"/>
    <mergeCell ref="C40:D40"/>
    <mergeCell ref="E40:F40"/>
    <mergeCell ref="C42:F42"/>
    <mergeCell ref="A47:A48"/>
    <mergeCell ref="B47:B48"/>
    <mergeCell ref="C47:D47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H52"/>
  <sheetViews>
    <sheetView topLeftCell="A16" workbookViewId="0">
      <selection activeCell="G4" sqref="G4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40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95" t="s">
        <v>42</v>
      </c>
      <c r="B8" s="96" t="s">
        <v>41</v>
      </c>
      <c r="C8" s="14"/>
      <c r="D8" s="15"/>
      <c r="E8" s="19" t="s">
        <v>5</v>
      </c>
      <c r="F8" s="20" t="s">
        <v>6</v>
      </c>
    </row>
    <row r="9" spans="1:6" x14ac:dyDescent="0.25">
      <c r="C9" s="14"/>
      <c r="D9" s="15"/>
      <c r="E9" s="22"/>
      <c r="F9" s="23"/>
    </row>
    <row r="10" spans="1:6" x14ac:dyDescent="0.25">
      <c r="A10" s="8" t="s">
        <v>3</v>
      </c>
      <c r="B10" s="18" t="s">
        <v>4</v>
      </c>
      <c r="C10" s="14"/>
      <c r="D10" s="15"/>
      <c r="E10" s="25" t="s">
        <v>9</v>
      </c>
      <c r="F10" s="24" t="s">
        <v>10</v>
      </c>
    </row>
    <row r="11" spans="1:6" x14ac:dyDescent="0.25">
      <c r="A11" s="21"/>
      <c r="B11" s="21"/>
      <c r="C11" s="14"/>
      <c r="D11" s="15"/>
      <c r="E11" s="16"/>
      <c r="F11" s="17"/>
    </row>
    <row r="12" spans="1:6" x14ac:dyDescent="0.25">
      <c r="A12" s="8" t="s">
        <v>7</v>
      </c>
      <c r="B12" s="24" t="s">
        <v>8</v>
      </c>
      <c r="C12" s="14"/>
      <c r="D12" s="15"/>
      <c r="E12" s="16"/>
      <c r="F12" s="17"/>
    </row>
    <row r="13" spans="1:6" x14ac:dyDescent="0.25">
      <c r="A13" s="12"/>
      <c r="B13" s="13"/>
      <c r="C13" s="14"/>
      <c r="D13" s="15"/>
      <c r="E13" s="16"/>
      <c r="F13" s="17"/>
    </row>
    <row r="14" spans="1:6" x14ac:dyDescent="0.25">
      <c r="A14" s="12"/>
      <c r="B14" s="13"/>
      <c r="C14" s="14"/>
      <c r="D14" s="15"/>
      <c r="E14" s="16"/>
      <c r="F14" s="17"/>
    </row>
    <row r="15" spans="1:6" x14ac:dyDescent="0.25">
      <c r="A15" s="12"/>
      <c r="B15" s="13"/>
      <c r="C15" s="14"/>
      <c r="D15" s="15"/>
      <c r="E15" s="16"/>
      <c r="F15" s="17"/>
    </row>
    <row r="16" spans="1:6" ht="15.6" x14ac:dyDescent="0.25">
      <c r="A16" s="26" t="s">
        <v>11</v>
      </c>
      <c r="B16" s="27"/>
      <c r="C16" s="27"/>
      <c r="D16" s="28"/>
      <c r="E16" s="28"/>
      <c r="F16" s="28"/>
    </row>
    <row r="17" spans="1:8" ht="13.8" thickBot="1" x14ac:dyDescent="0.3">
      <c r="A17" s="29"/>
      <c r="B17" s="29"/>
      <c r="C17" s="29"/>
      <c r="D17" s="30"/>
      <c r="E17" s="30"/>
      <c r="F17" s="30"/>
    </row>
    <row r="18" spans="1:8" ht="39.6" x14ac:dyDescent="0.3">
      <c r="A18" s="31" t="s">
        <v>12</v>
      </c>
      <c r="B18" s="32"/>
      <c r="C18" s="33"/>
      <c r="D18" s="34" t="s">
        <v>13</v>
      </c>
      <c r="E18" s="35" t="s">
        <v>14</v>
      </c>
      <c r="F18" s="36" t="s">
        <v>15</v>
      </c>
    </row>
    <row r="19" spans="1:8" ht="13.8" thickBot="1" x14ac:dyDescent="0.3">
      <c r="A19" s="37"/>
      <c r="B19" s="38"/>
      <c r="C19" s="39"/>
      <c r="D19" s="40"/>
      <c r="E19" s="41" t="s">
        <v>16</v>
      </c>
      <c r="F19" s="42">
        <v>44043</v>
      </c>
      <c r="G19" s="43"/>
    </row>
    <row r="20" spans="1:8" x14ac:dyDescent="0.25">
      <c r="A20" s="44" t="s">
        <v>17</v>
      </c>
      <c r="B20" s="45"/>
      <c r="C20" s="45"/>
      <c r="D20" s="46">
        <v>1</v>
      </c>
      <c r="E20" s="47">
        <f>+E24+E27+E30+E35+E21+E34</f>
        <v>790320</v>
      </c>
      <c r="F20" s="48">
        <f>+F24+F27+F30+F35+F21+F34</f>
        <v>100</v>
      </c>
    </row>
    <row r="21" spans="1:8" hidden="1" x14ac:dyDescent="0.25">
      <c r="A21" s="49" t="s">
        <v>48</v>
      </c>
      <c r="B21" s="97"/>
      <c r="C21" s="97"/>
      <c r="D21" s="98">
        <v>2</v>
      </c>
      <c r="E21" s="99">
        <f>E23</f>
        <v>0</v>
      </c>
      <c r="F21" s="100">
        <f>F23</f>
        <v>0</v>
      </c>
    </row>
    <row r="22" spans="1:8" hidden="1" x14ac:dyDescent="0.25">
      <c r="A22" s="49" t="s">
        <v>49</v>
      </c>
      <c r="B22" s="97"/>
      <c r="C22" s="97"/>
      <c r="D22" s="98"/>
      <c r="E22" s="99"/>
      <c r="F22" s="100"/>
    </row>
    <row r="23" spans="1:8" hidden="1" x14ac:dyDescent="0.25">
      <c r="A23" s="54" t="s">
        <v>50</v>
      </c>
      <c r="B23" s="97"/>
      <c r="C23" s="97"/>
      <c r="D23" s="98"/>
      <c r="E23" s="99">
        <v>0</v>
      </c>
      <c r="F23" s="100">
        <f>E23/E20*100</f>
        <v>0</v>
      </c>
    </row>
    <row r="24" spans="1:8" x14ac:dyDescent="0.25">
      <c r="A24" s="49" t="s">
        <v>18</v>
      </c>
      <c r="B24" s="50"/>
      <c r="C24" s="50"/>
      <c r="D24" s="51">
        <v>3</v>
      </c>
      <c r="E24" s="52">
        <f>E25+E26</f>
        <v>26558</v>
      </c>
      <c r="F24" s="53">
        <f>+F25+F26</f>
        <v>3.3604109727705236</v>
      </c>
    </row>
    <row r="25" spans="1:8" x14ac:dyDescent="0.25">
      <c r="A25" s="54" t="s">
        <v>19</v>
      </c>
      <c r="B25" s="55"/>
      <c r="C25" s="55"/>
      <c r="D25" s="51">
        <v>4</v>
      </c>
      <c r="E25" s="52">
        <v>26558</v>
      </c>
      <c r="F25" s="53">
        <f>E25/E20*100</f>
        <v>3.3604109727705236</v>
      </c>
    </row>
    <row r="26" spans="1:8" hidden="1" x14ac:dyDescent="0.25">
      <c r="A26" s="54" t="s">
        <v>20</v>
      </c>
      <c r="B26" s="55"/>
      <c r="C26" s="55"/>
      <c r="D26" s="51">
        <v>5</v>
      </c>
      <c r="E26" s="52">
        <v>0</v>
      </c>
      <c r="F26" s="53">
        <f>E26/E20*100</f>
        <v>0</v>
      </c>
    </row>
    <row r="27" spans="1:8" x14ac:dyDescent="0.25">
      <c r="A27" s="49" t="s">
        <v>21</v>
      </c>
      <c r="B27" s="55"/>
      <c r="C27" s="55"/>
      <c r="D27" s="51">
        <v>9</v>
      </c>
      <c r="E27" s="52">
        <f>E28+E29</f>
        <v>763262</v>
      </c>
      <c r="F27" s="53">
        <f>+F28+F29</f>
        <v>96.576323514525768</v>
      </c>
    </row>
    <row r="28" spans="1:8" x14ac:dyDescent="0.25">
      <c r="A28" s="54" t="s">
        <v>22</v>
      </c>
      <c r="B28" s="55"/>
      <c r="C28" s="55"/>
      <c r="D28" s="51">
        <v>10</v>
      </c>
      <c r="E28" s="52">
        <v>695682</v>
      </c>
      <c r="F28" s="53">
        <f>E28/$E$20*100</f>
        <v>88.025356817491655</v>
      </c>
    </row>
    <row r="29" spans="1:8" x14ac:dyDescent="0.25">
      <c r="A29" s="54" t="s">
        <v>23</v>
      </c>
      <c r="B29" s="55"/>
      <c r="C29" s="55"/>
      <c r="D29" s="51">
        <v>11</v>
      </c>
      <c r="E29" s="52">
        <v>67580</v>
      </c>
      <c r="F29" s="53">
        <f>E29/$E$20*100</f>
        <v>8.5509666970341129</v>
      </c>
    </row>
    <row r="30" spans="1:8" hidden="1" x14ac:dyDescent="0.25">
      <c r="A30" s="101" t="s">
        <v>24</v>
      </c>
      <c r="B30" s="102"/>
      <c r="C30" s="102"/>
      <c r="D30" s="98">
        <v>12</v>
      </c>
      <c r="E30" s="99">
        <f>E31+E32</f>
        <v>0</v>
      </c>
      <c r="F30" s="100">
        <f>+F31+F32+F33</f>
        <v>0</v>
      </c>
    </row>
    <row r="31" spans="1:8" hidden="1" x14ac:dyDescent="0.25">
      <c r="A31" s="54" t="s">
        <v>25</v>
      </c>
      <c r="B31" s="55"/>
      <c r="C31" s="55"/>
      <c r="D31" s="51">
        <v>13</v>
      </c>
      <c r="E31" s="52">
        <v>0</v>
      </c>
      <c r="F31" s="53">
        <f>E31/$E$20*100</f>
        <v>0</v>
      </c>
      <c r="H31" s="56"/>
    </row>
    <row r="32" spans="1:8" hidden="1" x14ac:dyDescent="0.25">
      <c r="A32" s="54" t="s">
        <v>26</v>
      </c>
      <c r="B32" s="55"/>
      <c r="C32" s="55"/>
      <c r="D32" s="51">
        <v>14</v>
      </c>
      <c r="E32" s="52">
        <v>0</v>
      </c>
      <c r="F32" s="53">
        <f>E32/$E$20*100</f>
        <v>0</v>
      </c>
      <c r="H32" s="56"/>
    </row>
    <row r="33" spans="1:6" hidden="1" x14ac:dyDescent="0.25">
      <c r="A33" s="54" t="s">
        <v>27</v>
      </c>
      <c r="B33" s="55"/>
      <c r="C33" s="55"/>
      <c r="D33" s="51">
        <v>15</v>
      </c>
      <c r="E33" s="52">
        <v>0</v>
      </c>
      <c r="F33" s="53">
        <f t="shared" ref="F33:F34" si="0">E33/$E$20*100</f>
        <v>0</v>
      </c>
    </row>
    <row r="34" spans="1:6" ht="13.8" thickBot="1" x14ac:dyDescent="0.3">
      <c r="A34" s="62" t="s">
        <v>28</v>
      </c>
      <c r="B34" s="63"/>
      <c r="C34" s="63"/>
      <c r="D34" s="64">
        <v>24</v>
      </c>
      <c r="E34" s="65">
        <v>500</v>
      </c>
      <c r="F34" s="66">
        <f t="shared" si="0"/>
        <v>6.3265512703714957E-2</v>
      </c>
    </row>
    <row r="35" spans="1:6" ht="13.8" hidden="1" thickBot="1" x14ac:dyDescent="0.3">
      <c r="A35" s="104" t="s">
        <v>29</v>
      </c>
      <c r="B35" s="105"/>
      <c r="C35" s="105"/>
      <c r="D35" s="106">
        <v>24</v>
      </c>
      <c r="E35" s="107">
        <v>0</v>
      </c>
      <c r="F35" s="108">
        <f>E35/$E$20*100</f>
        <v>0</v>
      </c>
    </row>
    <row r="36" spans="1:6" x14ac:dyDescent="0.25">
      <c r="A36" s="67"/>
      <c r="B36" s="68"/>
      <c r="C36" s="68"/>
      <c r="D36" s="69"/>
      <c r="E36" s="70"/>
      <c r="F36" s="71"/>
    </row>
    <row r="37" spans="1:6" x14ac:dyDescent="0.25">
      <c r="A37" s="67"/>
      <c r="B37" s="68"/>
      <c r="C37" s="68"/>
      <c r="D37" s="69"/>
      <c r="E37" s="70"/>
      <c r="F37" s="71"/>
    </row>
    <row r="38" spans="1:6" ht="15.6" x14ac:dyDescent="0.25">
      <c r="A38" s="72" t="s">
        <v>30</v>
      </c>
      <c r="B38" s="73"/>
      <c r="C38" s="73"/>
      <c r="D38" s="73"/>
      <c r="E38" s="73"/>
      <c r="F38" s="73"/>
    </row>
    <row r="39" spans="1:6" ht="13.8" thickBot="1" x14ac:dyDescent="0.3">
      <c r="B39" s="74"/>
      <c r="C39" s="74"/>
      <c r="D39" s="75"/>
      <c r="E39" s="76"/>
      <c r="F39" s="77"/>
    </row>
    <row r="40" spans="1:6" x14ac:dyDescent="0.25">
      <c r="A40" s="111" t="s">
        <v>31</v>
      </c>
      <c r="B40" s="114" t="s">
        <v>13</v>
      </c>
      <c r="C40" s="117" t="s">
        <v>32</v>
      </c>
      <c r="D40" s="118"/>
      <c r="E40" s="117" t="s">
        <v>33</v>
      </c>
      <c r="F40" s="118"/>
    </row>
    <row r="41" spans="1:6" x14ac:dyDescent="0.25">
      <c r="A41" s="112"/>
      <c r="B41" s="115"/>
      <c r="C41" s="78" t="s">
        <v>34</v>
      </c>
      <c r="D41" s="79" t="s">
        <v>35</v>
      </c>
      <c r="E41" s="78" t="s">
        <v>34</v>
      </c>
      <c r="F41" s="79" t="s">
        <v>35</v>
      </c>
    </row>
    <row r="42" spans="1:6" ht="13.8" thickBot="1" x14ac:dyDescent="0.3">
      <c r="A42" s="113"/>
      <c r="B42" s="116"/>
      <c r="C42" s="119" t="s">
        <v>52</v>
      </c>
      <c r="D42" s="119"/>
      <c r="E42" s="119"/>
      <c r="F42" s="120"/>
    </row>
    <row r="43" spans="1:6" ht="13.8" thickBot="1" x14ac:dyDescent="0.3">
      <c r="A43" s="80" t="s">
        <v>41</v>
      </c>
      <c r="B43" s="81">
        <v>1</v>
      </c>
      <c r="C43" s="82">
        <v>4837</v>
      </c>
      <c r="D43" s="83">
        <v>550000</v>
      </c>
      <c r="E43" s="82">
        <v>4999</v>
      </c>
      <c r="F43" s="84">
        <v>568425</v>
      </c>
    </row>
    <row r="44" spans="1:6" x14ac:dyDescent="0.25">
      <c r="A44" s="67"/>
      <c r="B44" s="74"/>
      <c r="C44" s="85"/>
      <c r="D44" s="85"/>
      <c r="E44" s="85"/>
      <c r="F44" s="85"/>
    </row>
    <row r="45" spans="1:6" ht="15.6" x14ac:dyDescent="0.25">
      <c r="A45" s="72" t="s">
        <v>37</v>
      </c>
      <c r="B45" s="74"/>
      <c r="C45" s="74"/>
      <c r="D45" s="75"/>
      <c r="E45" s="85"/>
      <c r="F45" s="85"/>
    </row>
    <row r="46" spans="1:6" ht="13.8" thickBot="1" x14ac:dyDescent="0.3">
      <c r="A46" s="67"/>
      <c r="B46" s="74"/>
      <c r="C46" s="91"/>
      <c r="D46" s="91"/>
      <c r="E46" s="85"/>
      <c r="F46" s="85"/>
    </row>
    <row r="47" spans="1:6" x14ac:dyDescent="0.25">
      <c r="A47" s="121" t="s">
        <v>31</v>
      </c>
      <c r="B47" s="123" t="s">
        <v>13</v>
      </c>
      <c r="C47" s="124" t="s">
        <v>38</v>
      </c>
      <c r="D47" s="125"/>
      <c r="E47" s="85"/>
      <c r="F47" s="85"/>
    </row>
    <row r="48" spans="1:6" ht="13.8" thickBot="1" x14ac:dyDescent="0.3">
      <c r="A48" s="122"/>
      <c r="B48" s="116"/>
      <c r="C48" s="92" t="s">
        <v>39</v>
      </c>
      <c r="D48" s="93">
        <f>F19</f>
        <v>44043</v>
      </c>
      <c r="E48" s="85"/>
      <c r="F48" s="85"/>
    </row>
    <row r="49" spans="1:6" x14ac:dyDescent="0.25">
      <c r="A49" s="94" t="s">
        <v>41</v>
      </c>
      <c r="B49" s="46">
        <v>1</v>
      </c>
      <c r="C49" s="109">
        <v>788411315</v>
      </c>
      <c r="D49" s="110"/>
      <c r="E49" s="76"/>
      <c r="F49" s="77"/>
    </row>
    <row r="50" spans="1:6" x14ac:dyDescent="0.25">
      <c r="A50" s="67"/>
      <c r="B50" s="74"/>
      <c r="C50" s="74"/>
      <c r="D50" s="86"/>
      <c r="E50" s="76"/>
      <c r="F50" s="77"/>
    </row>
    <row r="51" spans="1:6" x14ac:dyDescent="0.25">
      <c r="A51" s="67"/>
      <c r="B51" s="74"/>
      <c r="C51" s="74"/>
      <c r="D51" s="75"/>
      <c r="E51" s="76"/>
      <c r="F51" s="77"/>
    </row>
    <row r="52" spans="1:6" ht="52.8" x14ac:dyDescent="0.3">
      <c r="A52" s="87" t="s">
        <v>36</v>
      </c>
      <c r="B52" s="88"/>
      <c r="C52" s="88"/>
      <c r="D52" s="89"/>
      <c r="E52" s="89"/>
      <c r="F52" s="90"/>
    </row>
  </sheetData>
  <mergeCells count="9">
    <mergeCell ref="C49:D49"/>
    <mergeCell ref="A40:A42"/>
    <mergeCell ref="B40:B42"/>
    <mergeCell ref="C40:D40"/>
    <mergeCell ref="E40:F40"/>
    <mergeCell ref="C42:F42"/>
    <mergeCell ref="A47:A48"/>
    <mergeCell ref="B47:B48"/>
    <mergeCell ref="C47:D47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H52"/>
  <sheetViews>
    <sheetView topLeftCell="A16" workbookViewId="0">
      <selection activeCell="E49" sqref="E49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40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95" t="s">
        <v>42</v>
      </c>
      <c r="B8" s="96" t="s">
        <v>41</v>
      </c>
      <c r="C8" s="14"/>
      <c r="D8" s="15"/>
      <c r="E8" s="19" t="s">
        <v>5</v>
      </c>
      <c r="F8" s="20" t="s">
        <v>6</v>
      </c>
    </row>
    <row r="9" spans="1:6" x14ac:dyDescent="0.25">
      <c r="C9" s="14"/>
      <c r="D9" s="15"/>
      <c r="E9" s="22"/>
      <c r="F9" s="23"/>
    </row>
    <row r="10" spans="1:6" x14ac:dyDescent="0.25">
      <c r="A10" s="8" t="s">
        <v>3</v>
      </c>
      <c r="B10" s="18" t="s">
        <v>4</v>
      </c>
      <c r="C10" s="14"/>
      <c r="D10" s="15"/>
      <c r="E10" s="25" t="s">
        <v>9</v>
      </c>
      <c r="F10" s="24" t="s">
        <v>10</v>
      </c>
    </row>
    <row r="11" spans="1:6" x14ac:dyDescent="0.25">
      <c r="A11" s="21"/>
      <c r="B11" s="21"/>
      <c r="C11" s="14"/>
      <c r="D11" s="15"/>
      <c r="E11" s="16"/>
      <c r="F11" s="17"/>
    </row>
    <row r="12" spans="1:6" x14ac:dyDescent="0.25">
      <c r="A12" s="8" t="s">
        <v>7</v>
      </c>
      <c r="B12" s="24" t="s">
        <v>8</v>
      </c>
      <c r="C12" s="14"/>
      <c r="D12" s="15"/>
      <c r="E12" s="16"/>
      <c r="F12" s="17"/>
    </row>
    <row r="13" spans="1:6" x14ac:dyDescent="0.25">
      <c r="A13" s="12"/>
      <c r="B13" s="13"/>
      <c r="C13" s="14"/>
      <c r="D13" s="15"/>
      <c r="E13" s="16"/>
      <c r="F13" s="17"/>
    </row>
    <row r="14" spans="1:6" x14ac:dyDescent="0.25">
      <c r="A14" s="12"/>
      <c r="B14" s="13"/>
      <c r="C14" s="14"/>
      <c r="D14" s="15"/>
      <c r="E14" s="16"/>
      <c r="F14" s="17"/>
    </row>
    <row r="15" spans="1:6" x14ac:dyDescent="0.25">
      <c r="A15" s="12"/>
      <c r="B15" s="13"/>
      <c r="C15" s="14"/>
      <c r="D15" s="15"/>
      <c r="E15" s="16"/>
      <c r="F15" s="17"/>
    </row>
    <row r="16" spans="1:6" ht="15.6" x14ac:dyDescent="0.25">
      <c r="A16" s="26" t="s">
        <v>11</v>
      </c>
      <c r="B16" s="27"/>
      <c r="C16" s="27"/>
      <c r="D16" s="28"/>
      <c r="E16" s="28"/>
      <c r="F16" s="28"/>
    </row>
    <row r="17" spans="1:8" ht="13.8" thickBot="1" x14ac:dyDescent="0.3">
      <c r="A17" s="29"/>
      <c r="B17" s="29"/>
      <c r="C17" s="29"/>
      <c r="D17" s="30"/>
      <c r="E17" s="30"/>
      <c r="F17" s="30"/>
    </row>
    <row r="18" spans="1:8" ht="39.6" x14ac:dyDescent="0.3">
      <c r="A18" s="31" t="s">
        <v>12</v>
      </c>
      <c r="B18" s="32"/>
      <c r="C18" s="33"/>
      <c r="D18" s="34" t="s">
        <v>13</v>
      </c>
      <c r="E18" s="35" t="s">
        <v>14</v>
      </c>
      <c r="F18" s="36" t="s">
        <v>15</v>
      </c>
    </row>
    <row r="19" spans="1:8" ht="13.8" thickBot="1" x14ac:dyDescent="0.3">
      <c r="A19" s="37"/>
      <c r="B19" s="38"/>
      <c r="C19" s="39"/>
      <c r="D19" s="40"/>
      <c r="E19" s="41" t="s">
        <v>16</v>
      </c>
      <c r="F19" s="42">
        <v>44074</v>
      </c>
      <c r="G19" s="43"/>
    </row>
    <row r="20" spans="1:8" x14ac:dyDescent="0.25">
      <c r="A20" s="44" t="s">
        <v>17</v>
      </c>
      <c r="B20" s="45"/>
      <c r="C20" s="45"/>
      <c r="D20" s="46">
        <v>1</v>
      </c>
      <c r="E20" s="47">
        <f>+E24+E27+E30+E35+E21+E34</f>
        <v>789394</v>
      </c>
      <c r="F20" s="48">
        <f>+F24+F27+F30+F35+F21+F34</f>
        <v>100.00000000000001</v>
      </c>
    </row>
    <row r="21" spans="1:8" hidden="1" x14ac:dyDescent="0.25">
      <c r="A21" s="49" t="s">
        <v>48</v>
      </c>
      <c r="B21" s="97"/>
      <c r="C21" s="97"/>
      <c r="D21" s="98">
        <v>2</v>
      </c>
      <c r="E21" s="99">
        <f>E23</f>
        <v>0</v>
      </c>
      <c r="F21" s="100">
        <f>F23</f>
        <v>0</v>
      </c>
    </row>
    <row r="22" spans="1:8" hidden="1" x14ac:dyDescent="0.25">
      <c r="A22" s="49" t="s">
        <v>49</v>
      </c>
      <c r="B22" s="97"/>
      <c r="C22" s="97"/>
      <c r="D22" s="98"/>
      <c r="E22" s="99"/>
      <c r="F22" s="100"/>
    </row>
    <row r="23" spans="1:8" hidden="1" x14ac:dyDescent="0.25">
      <c r="A23" s="54" t="s">
        <v>50</v>
      </c>
      <c r="B23" s="97"/>
      <c r="C23" s="97"/>
      <c r="D23" s="98"/>
      <c r="E23" s="99">
        <v>0</v>
      </c>
      <c r="F23" s="100">
        <f>E23/E20*100</f>
        <v>0</v>
      </c>
    </row>
    <row r="24" spans="1:8" x14ac:dyDescent="0.25">
      <c r="A24" s="49" t="s">
        <v>18</v>
      </c>
      <c r="B24" s="50"/>
      <c r="C24" s="50"/>
      <c r="D24" s="51">
        <v>3</v>
      </c>
      <c r="E24" s="52">
        <f>E25+E26</f>
        <v>25892</v>
      </c>
      <c r="F24" s="53">
        <f>+F25+F26</f>
        <v>3.279984393091409</v>
      </c>
    </row>
    <row r="25" spans="1:8" x14ac:dyDescent="0.25">
      <c r="A25" s="54" t="s">
        <v>19</v>
      </c>
      <c r="B25" s="55"/>
      <c r="C25" s="55"/>
      <c r="D25" s="51">
        <v>4</v>
      </c>
      <c r="E25" s="52">
        <v>25892</v>
      </c>
      <c r="F25" s="53">
        <f>E25/E20*100</f>
        <v>3.279984393091409</v>
      </c>
    </row>
    <row r="26" spans="1:8" hidden="1" x14ac:dyDescent="0.25">
      <c r="A26" s="54" t="s">
        <v>20</v>
      </c>
      <c r="B26" s="55"/>
      <c r="C26" s="55"/>
      <c r="D26" s="51">
        <v>5</v>
      </c>
      <c r="E26" s="52">
        <v>0</v>
      </c>
      <c r="F26" s="53">
        <f>E26/E20*100</f>
        <v>0</v>
      </c>
    </row>
    <row r="27" spans="1:8" x14ac:dyDescent="0.25">
      <c r="A27" s="49" t="s">
        <v>21</v>
      </c>
      <c r="B27" s="55"/>
      <c r="C27" s="55"/>
      <c r="D27" s="51">
        <v>9</v>
      </c>
      <c r="E27" s="52">
        <f>E28+E29</f>
        <v>762902</v>
      </c>
      <c r="F27" s="53">
        <f>+F28+F29</f>
        <v>96.644007935200932</v>
      </c>
    </row>
    <row r="28" spans="1:8" x14ac:dyDescent="0.25">
      <c r="A28" s="54" t="s">
        <v>22</v>
      </c>
      <c r="B28" s="55"/>
      <c r="C28" s="55"/>
      <c r="D28" s="51">
        <v>10</v>
      </c>
      <c r="E28" s="52">
        <v>695221</v>
      </c>
      <c r="F28" s="53">
        <f>E28/$E$20*100</f>
        <v>88.070215887123538</v>
      </c>
    </row>
    <row r="29" spans="1:8" x14ac:dyDescent="0.25">
      <c r="A29" s="54" t="s">
        <v>23</v>
      </c>
      <c r="B29" s="55"/>
      <c r="C29" s="55"/>
      <c r="D29" s="51">
        <v>11</v>
      </c>
      <c r="E29" s="52">
        <v>67681</v>
      </c>
      <c r="F29" s="53">
        <f>E29/$E$20*100</f>
        <v>8.5737920480773866</v>
      </c>
    </row>
    <row r="30" spans="1:8" hidden="1" x14ac:dyDescent="0.25">
      <c r="A30" s="101" t="s">
        <v>24</v>
      </c>
      <c r="B30" s="102"/>
      <c r="C30" s="102"/>
      <c r="D30" s="98">
        <v>12</v>
      </c>
      <c r="E30" s="99">
        <f>E31+E32</f>
        <v>0</v>
      </c>
      <c r="F30" s="100">
        <f>+F31+F32+F33</f>
        <v>0</v>
      </c>
    </row>
    <row r="31" spans="1:8" hidden="1" x14ac:dyDescent="0.25">
      <c r="A31" s="54" t="s">
        <v>25</v>
      </c>
      <c r="B31" s="55"/>
      <c r="C31" s="55"/>
      <c r="D31" s="51">
        <v>13</v>
      </c>
      <c r="E31" s="52">
        <v>0</v>
      </c>
      <c r="F31" s="53">
        <f>E31/$E$20*100</f>
        <v>0</v>
      </c>
      <c r="H31" s="56"/>
    </row>
    <row r="32" spans="1:8" hidden="1" x14ac:dyDescent="0.25">
      <c r="A32" s="54" t="s">
        <v>26</v>
      </c>
      <c r="B32" s="55"/>
      <c r="C32" s="55"/>
      <c r="D32" s="51">
        <v>14</v>
      </c>
      <c r="E32" s="52">
        <v>0</v>
      </c>
      <c r="F32" s="53">
        <f>E32/$E$20*100</f>
        <v>0</v>
      </c>
      <c r="H32" s="56"/>
    </row>
    <row r="33" spans="1:6" hidden="1" x14ac:dyDescent="0.25">
      <c r="A33" s="54" t="s">
        <v>27</v>
      </c>
      <c r="B33" s="55"/>
      <c r="C33" s="55"/>
      <c r="D33" s="51">
        <v>15</v>
      </c>
      <c r="E33" s="52">
        <v>0</v>
      </c>
      <c r="F33" s="53">
        <f t="shared" ref="F33:F34" si="0">E33/$E$20*100</f>
        <v>0</v>
      </c>
    </row>
    <row r="34" spans="1:6" ht="13.8" thickBot="1" x14ac:dyDescent="0.3">
      <c r="A34" s="62" t="s">
        <v>28</v>
      </c>
      <c r="B34" s="63"/>
      <c r="C34" s="63"/>
      <c r="D34" s="64">
        <v>24</v>
      </c>
      <c r="E34" s="65">
        <v>600</v>
      </c>
      <c r="F34" s="66">
        <f t="shared" si="0"/>
        <v>7.6007671707664357E-2</v>
      </c>
    </row>
    <row r="35" spans="1:6" ht="13.8" hidden="1" thickBot="1" x14ac:dyDescent="0.3">
      <c r="A35" s="104" t="s">
        <v>29</v>
      </c>
      <c r="B35" s="105"/>
      <c r="C35" s="105"/>
      <c r="D35" s="106">
        <v>24</v>
      </c>
      <c r="E35" s="107">
        <v>0</v>
      </c>
      <c r="F35" s="108">
        <f>E35/$E$20*100</f>
        <v>0</v>
      </c>
    </row>
    <row r="36" spans="1:6" x14ac:dyDescent="0.25">
      <c r="A36" s="67"/>
      <c r="B36" s="68"/>
      <c r="C36" s="68"/>
      <c r="D36" s="69"/>
      <c r="E36" s="70"/>
      <c r="F36" s="71"/>
    </row>
    <row r="37" spans="1:6" x14ac:dyDescent="0.25">
      <c r="A37" s="67"/>
      <c r="B37" s="68"/>
      <c r="C37" s="68"/>
      <c r="D37" s="69"/>
      <c r="E37" s="70"/>
      <c r="F37" s="71"/>
    </row>
    <row r="38" spans="1:6" ht="15.6" x14ac:dyDescent="0.25">
      <c r="A38" s="72" t="s">
        <v>30</v>
      </c>
      <c r="B38" s="73"/>
      <c r="C38" s="73"/>
      <c r="D38" s="73"/>
      <c r="E38" s="73"/>
      <c r="F38" s="73"/>
    </row>
    <row r="39" spans="1:6" ht="13.8" thickBot="1" x14ac:dyDescent="0.3">
      <c r="B39" s="74"/>
      <c r="C39" s="74"/>
      <c r="D39" s="75"/>
      <c r="E39" s="76"/>
      <c r="F39" s="77"/>
    </row>
    <row r="40" spans="1:6" x14ac:dyDescent="0.25">
      <c r="A40" s="111" t="s">
        <v>31</v>
      </c>
      <c r="B40" s="114" t="s">
        <v>13</v>
      </c>
      <c r="C40" s="117" t="s">
        <v>32</v>
      </c>
      <c r="D40" s="118"/>
      <c r="E40" s="117" t="s">
        <v>33</v>
      </c>
      <c r="F40" s="118"/>
    </row>
    <row r="41" spans="1:6" x14ac:dyDescent="0.25">
      <c r="A41" s="112"/>
      <c r="B41" s="115"/>
      <c r="C41" s="78" t="s">
        <v>34</v>
      </c>
      <c r="D41" s="79" t="s">
        <v>35</v>
      </c>
      <c r="E41" s="78" t="s">
        <v>34</v>
      </c>
      <c r="F41" s="79" t="s">
        <v>35</v>
      </c>
    </row>
    <row r="42" spans="1:6" ht="13.8" thickBot="1" x14ac:dyDescent="0.3">
      <c r="A42" s="113"/>
      <c r="B42" s="116"/>
      <c r="C42" s="119" t="s">
        <v>53</v>
      </c>
      <c r="D42" s="119"/>
      <c r="E42" s="119"/>
      <c r="F42" s="120"/>
    </row>
    <row r="43" spans="1:6" ht="13.8" thickBot="1" x14ac:dyDescent="0.3">
      <c r="A43" s="80" t="s">
        <v>41</v>
      </c>
      <c r="B43" s="81">
        <v>1</v>
      </c>
      <c r="C43" s="82">
        <v>4938</v>
      </c>
      <c r="D43" s="83">
        <v>126000</v>
      </c>
      <c r="E43" s="82">
        <v>5100</v>
      </c>
      <c r="F43" s="84">
        <v>130133</v>
      </c>
    </row>
    <row r="44" spans="1:6" x14ac:dyDescent="0.25">
      <c r="A44" s="67"/>
      <c r="B44" s="74"/>
      <c r="C44" s="85"/>
      <c r="D44" s="85"/>
      <c r="E44" s="85"/>
      <c r="F44" s="85"/>
    </row>
    <row r="45" spans="1:6" ht="15.6" x14ac:dyDescent="0.25">
      <c r="A45" s="72" t="s">
        <v>37</v>
      </c>
      <c r="B45" s="74"/>
      <c r="C45" s="74"/>
      <c r="D45" s="75"/>
      <c r="E45" s="85"/>
      <c r="F45" s="85"/>
    </row>
    <row r="46" spans="1:6" ht="13.8" thickBot="1" x14ac:dyDescent="0.3">
      <c r="A46" s="67"/>
      <c r="B46" s="74"/>
      <c r="C46" s="91"/>
      <c r="D46" s="91"/>
      <c r="E46" s="85"/>
      <c r="F46" s="85"/>
    </row>
    <row r="47" spans="1:6" x14ac:dyDescent="0.25">
      <c r="A47" s="121" t="s">
        <v>31</v>
      </c>
      <c r="B47" s="123" t="s">
        <v>13</v>
      </c>
      <c r="C47" s="124" t="s">
        <v>38</v>
      </c>
      <c r="D47" s="125"/>
      <c r="E47" s="85"/>
      <c r="F47" s="85"/>
    </row>
    <row r="48" spans="1:6" ht="13.8" thickBot="1" x14ac:dyDescent="0.3">
      <c r="A48" s="122"/>
      <c r="B48" s="116"/>
      <c r="C48" s="92" t="s">
        <v>39</v>
      </c>
      <c r="D48" s="93">
        <f>F19</f>
        <v>44074</v>
      </c>
      <c r="E48" s="85"/>
      <c r="F48" s="85"/>
    </row>
    <row r="49" spans="1:6" x14ac:dyDescent="0.25">
      <c r="A49" s="94" t="s">
        <v>41</v>
      </c>
      <c r="B49" s="46">
        <v>1</v>
      </c>
      <c r="C49" s="109">
        <v>787473782</v>
      </c>
      <c r="D49" s="110"/>
      <c r="E49" s="76"/>
      <c r="F49" s="77"/>
    </row>
    <row r="50" spans="1:6" x14ac:dyDescent="0.25">
      <c r="A50" s="67"/>
      <c r="B50" s="74"/>
      <c r="C50" s="74"/>
      <c r="D50" s="86"/>
      <c r="E50" s="76"/>
      <c r="F50" s="77"/>
    </row>
    <row r="51" spans="1:6" x14ac:dyDescent="0.25">
      <c r="A51" s="67"/>
      <c r="B51" s="74"/>
      <c r="C51" s="74"/>
      <c r="D51" s="75"/>
      <c r="E51" s="76"/>
      <c r="F51" s="77"/>
    </row>
    <row r="52" spans="1:6" ht="52.8" x14ac:dyDescent="0.3">
      <c r="A52" s="87" t="s">
        <v>36</v>
      </c>
      <c r="B52" s="88"/>
      <c r="C52" s="88"/>
      <c r="D52" s="89"/>
      <c r="E52" s="89"/>
      <c r="F52" s="90"/>
    </row>
  </sheetData>
  <mergeCells count="9">
    <mergeCell ref="C49:D49"/>
    <mergeCell ref="A40:A42"/>
    <mergeCell ref="B40:B42"/>
    <mergeCell ref="C40:D40"/>
    <mergeCell ref="E40:F40"/>
    <mergeCell ref="C42:F42"/>
    <mergeCell ref="A47:A48"/>
    <mergeCell ref="B47:B48"/>
    <mergeCell ref="C47:D47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H52"/>
  <sheetViews>
    <sheetView workbookViewId="0">
      <selection activeCell="E14" sqref="E14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40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95" t="s">
        <v>42</v>
      </c>
      <c r="B8" s="96" t="s">
        <v>41</v>
      </c>
      <c r="C8" s="14"/>
      <c r="D8" s="15"/>
      <c r="E8" s="19" t="s">
        <v>5</v>
      </c>
      <c r="F8" s="20" t="s">
        <v>6</v>
      </c>
    </row>
    <row r="9" spans="1:6" x14ac:dyDescent="0.25">
      <c r="C9" s="14"/>
      <c r="D9" s="15"/>
      <c r="E9" s="22"/>
      <c r="F9" s="23"/>
    </row>
    <row r="10" spans="1:6" x14ac:dyDescent="0.25">
      <c r="A10" s="8" t="s">
        <v>3</v>
      </c>
      <c r="B10" s="18" t="s">
        <v>4</v>
      </c>
      <c r="C10" s="14"/>
      <c r="D10" s="15"/>
      <c r="E10" s="25" t="s">
        <v>9</v>
      </c>
      <c r="F10" s="24" t="s">
        <v>10</v>
      </c>
    </row>
    <row r="11" spans="1:6" x14ac:dyDescent="0.25">
      <c r="A11" s="21"/>
      <c r="B11" s="21"/>
      <c r="C11" s="14"/>
      <c r="D11" s="15"/>
      <c r="E11" s="16"/>
      <c r="F11" s="17"/>
    </row>
    <row r="12" spans="1:6" x14ac:dyDescent="0.25">
      <c r="A12" s="8" t="s">
        <v>7</v>
      </c>
      <c r="B12" s="24" t="s">
        <v>8</v>
      </c>
      <c r="C12" s="14"/>
      <c r="D12" s="15"/>
      <c r="E12" s="16"/>
      <c r="F12" s="17"/>
    </row>
    <row r="13" spans="1:6" x14ac:dyDescent="0.25">
      <c r="A13" s="12"/>
      <c r="B13" s="13"/>
      <c r="C13" s="14"/>
      <c r="D13" s="15"/>
      <c r="E13" s="16"/>
      <c r="F13" s="17"/>
    </row>
    <row r="14" spans="1:6" x14ac:dyDescent="0.25">
      <c r="A14" s="12"/>
      <c r="B14" s="13"/>
      <c r="C14" s="14"/>
      <c r="D14" s="15"/>
      <c r="E14" s="16"/>
      <c r="F14" s="17"/>
    </row>
    <row r="15" spans="1:6" x14ac:dyDescent="0.25">
      <c r="A15" s="12"/>
      <c r="B15" s="13"/>
      <c r="C15" s="14"/>
      <c r="D15" s="15"/>
      <c r="E15" s="16"/>
      <c r="F15" s="17"/>
    </row>
    <row r="16" spans="1:6" ht="15.6" x14ac:dyDescent="0.25">
      <c r="A16" s="26" t="s">
        <v>11</v>
      </c>
      <c r="B16" s="27"/>
      <c r="C16" s="27"/>
      <c r="D16" s="28"/>
      <c r="E16" s="28"/>
      <c r="F16" s="28"/>
    </row>
    <row r="17" spans="1:8" ht="13.8" thickBot="1" x14ac:dyDescent="0.3">
      <c r="A17" s="29"/>
      <c r="B17" s="29"/>
      <c r="C17" s="29"/>
      <c r="D17" s="30"/>
      <c r="E17" s="30"/>
      <c r="F17" s="30"/>
    </row>
    <row r="18" spans="1:8" ht="39.6" x14ac:dyDescent="0.3">
      <c r="A18" s="31" t="s">
        <v>12</v>
      </c>
      <c r="B18" s="32"/>
      <c r="C18" s="33"/>
      <c r="D18" s="34" t="s">
        <v>13</v>
      </c>
      <c r="E18" s="35" t="s">
        <v>14</v>
      </c>
      <c r="F18" s="36" t="s">
        <v>15</v>
      </c>
    </row>
    <row r="19" spans="1:8" ht="13.8" thickBot="1" x14ac:dyDescent="0.3">
      <c r="A19" s="37"/>
      <c r="B19" s="38"/>
      <c r="C19" s="39"/>
      <c r="D19" s="40"/>
      <c r="E19" s="41" t="s">
        <v>16</v>
      </c>
      <c r="F19" s="42">
        <v>44104</v>
      </c>
      <c r="G19" s="43"/>
    </row>
    <row r="20" spans="1:8" x14ac:dyDescent="0.25">
      <c r="A20" s="44" t="s">
        <v>17</v>
      </c>
      <c r="B20" s="45"/>
      <c r="C20" s="45"/>
      <c r="D20" s="46">
        <v>1</v>
      </c>
      <c r="E20" s="47">
        <f>+E24+E27+E30+E35+E21+E34</f>
        <v>786654</v>
      </c>
      <c r="F20" s="48">
        <f>+F24+F27+F30+F35+F21+F34</f>
        <v>100</v>
      </c>
    </row>
    <row r="21" spans="1:8" hidden="1" x14ac:dyDescent="0.25">
      <c r="A21" s="49" t="s">
        <v>48</v>
      </c>
      <c r="B21" s="97"/>
      <c r="C21" s="97"/>
      <c r="D21" s="98">
        <v>2</v>
      </c>
      <c r="E21" s="99">
        <f>E23</f>
        <v>0</v>
      </c>
      <c r="F21" s="100">
        <f>F23</f>
        <v>0</v>
      </c>
    </row>
    <row r="22" spans="1:8" hidden="1" x14ac:dyDescent="0.25">
      <c r="A22" s="49" t="s">
        <v>49</v>
      </c>
      <c r="B22" s="97"/>
      <c r="C22" s="97"/>
      <c r="D22" s="98"/>
      <c r="E22" s="99"/>
      <c r="F22" s="100"/>
    </row>
    <row r="23" spans="1:8" hidden="1" x14ac:dyDescent="0.25">
      <c r="A23" s="54" t="s">
        <v>50</v>
      </c>
      <c r="B23" s="97"/>
      <c r="C23" s="97"/>
      <c r="D23" s="98"/>
      <c r="E23" s="99">
        <v>0</v>
      </c>
      <c r="F23" s="100">
        <f>E23/E20*100</f>
        <v>0</v>
      </c>
    </row>
    <row r="24" spans="1:8" x14ac:dyDescent="0.25">
      <c r="A24" s="49" t="s">
        <v>18</v>
      </c>
      <c r="B24" s="50"/>
      <c r="C24" s="50"/>
      <c r="D24" s="51">
        <v>3</v>
      </c>
      <c r="E24" s="52">
        <f>E25+E26</f>
        <v>33843</v>
      </c>
      <c r="F24" s="53">
        <f>+F25+F26</f>
        <v>4.3021455430214548</v>
      </c>
    </row>
    <row r="25" spans="1:8" x14ac:dyDescent="0.25">
      <c r="A25" s="54" t="s">
        <v>19</v>
      </c>
      <c r="B25" s="55"/>
      <c r="C25" s="55"/>
      <c r="D25" s="51">
        <v>4</v>
      </c>
      <c r="E25" s="52">
        <v>33843</v>
      </c>
      <c r="F25" s="53">
        <f>E25/E20*100</f>
        <v>4.3021455430214548</v>
      </c>
    </row>
    <row r="26" spans="1:8" hidden="1" x14ac:dyDescent="0.25">
      <c r="A26" s="54" t="s">
        <v>20</v>
      </c>
      <c r="B26" s="55"/>
      <c r="C26" s="55"/>
      <c r="D26" s="51">
        <v>5</v>
      </c>
      <c r="E26" s="52">
        <v>0</v>
      </c>
      <c r="F26" s="53">
        <f>E26/E20*100</f>
        <v>0</v>
      </c>
    </row>
    <row r="27" spans="1:8" x14ac:dyDescent="0.25">
      <c r="A27" s="49" t="s">
        <v>21</v>
      </c>
      <c r="B27" s="55"/>
      <c r="C27" s="55"/>
      <c r="D27" s="51">
        <v>9</v>
      </c>
      <c r="E27" s="52">
        <f>E28+E29</f>
        <v>752211</v>
      </c>
      <c r="F27" s="53">
        <f>+F28+F29</f>
        <v>95.621582042422716</v>
      </c>
    </row>
    <row r="28" spans="1:8" x14ac:dyDescent="0.25">
      <c r="A28" s="54" t="s">
        <v>22</v>
      </c>
      <c r="B28" s="55"/>
      <c r="C28" s="55"/>
      <c r="D28" s="51">
        <v>10</v>
      </c>
      <c r="E28" s="52">
        <v>684201</v>
      </c>
      <c r="F28" s="53">
        <f>E28/$E$20*100</f>
        <v>86.976103852519657</v>
      </c>
    </row>
    <row r="29" spans="1:8" x14ac:dyDescent="0.25">
      <c r="A29" s="54" t="s">
        <v>23</v>
      </c>
      <c r="B29" s="55"/>
      <c r="C29" s="55"/>
      <c r="D29" s="51">
        <v>11</v>
      </c>
      <c r="E29" s="52">
        <v>68010</v>
      </c>
      <c r="F29" s="53">
        <f>E29/$E$20*100</f>
        <v>8.6454781899030575</v>
      </c>
    </row>
    <row r="30" spans="1:8" hidden="1" x14ac:dyDescent="0.25">
      <c r="A30" s="101" t="s">
        <v>24</v>
      </c>
      <c r="B30" s="102"/>
      <c r="C30" s="102"/>
      <c r="D30" s="98">
        <v>12</v>
      </c>
      <c r="E30" s="99">
        <f>E31+E32</f>
        <v>0</v>
      </c>
      <c r="F30" s="100">
        <f>+F31+F32+F33</f>
        <v>0</v>
      </c>
    </row>
    <row r="31" spans="1:8" hidden="1" x14ac:dyDescent="0.25">
      <c r="A31" s="54" t="s">
        <v>25</v>
      </c>
      <c r="B31" s="55"/>
      <c r="C31" s="55"/>
      <c r="D31" s="51">
        <v>13</v>
      </c>
      <c r="E31" s="52">
        <v>0</v>
      </c>
      <c r="F31" s="53">
        <f>E31/$E$20*100</f>
        <v>0</v>
      </c>
      <c r="H31" s="56"/>
    </row>
    <row r="32" spans="1:8" hidden="1" x14ac:dyDescent="0.25">
      <c r="A32" s="54" t="s">
        <v>26</v>
      </c>
      <c r="B32" s="55"/>
      <c r="C32" s="55"/>
      <c r="D32" s="51">
        <v>14</v>
      </c>
      <c r="E32" s="52">
        <v>0</v>
      </c>
      <c r="F32" s="53">
        <f>E32/$E$20*100</f>
        <v>0</v>
      </c>
      <c r="H32" s="56"/>
    </row>
    <row r="33" spans="1:6" hidden="1" x14ac:dyDescent="0.25">
      <c r="A33" s="54" t="s">
        <v>27</v>
      </c>
      <c r="B33" s="55"/>
      <c r="C33" s="55"/>
      <c r="D33" s="51">
        <v>15</v>
      </c>
      <c r="E33" s="52">
        <v>0</v>
      </c>
      <c r="F33" s="53">
        <f t="shared" ref="F33:F34" si="0">E33/$E$20*100</f>
        <v>0</v>
      </c>
    </row>
    <row r="34" spans="1:6" ht="13.8" thickBot="1" x14ac:dyDescent="0.3">
      <c r="A34" s="62" t="s">
        <v>28</v>
      </c>
      <c r="B34" s="63"/>
      <c r="C34" s="63"/>
      <c r="D34" s="64">
        <v>24</v>
      </c>
      <c r="E34" s="65">
        <v>600</v>
      </c>
      <c r="F34" s="66">
        <f t="shared" si="0"/>
        <v>7.6272414555827589E-2</v>
      </c>
    </row>
    <row r="35" spans="1:6" ht="13.8" hidden="1" thickBot="1" x14ac:dyDescent="0.3">
      <c r="A35" s="104" t="s">
        <v>29</v>
      </c>
      <c r="B35" s="105"/>
      <c r="C35" s="105"/>
      <c r="D35" s="106">
        <v>24</v>
      </c>
      <c r="E35" s="107">
        <v>0</v>
      </c>
      <c r="F35" s="108">
        <f>E35/$E$20*100</f>
        <v>0</v>
      </c>
    </row>
    <row r="36" spans="1:6" x14ac:dyDescent="0.25">
      <c r="A36" s="67"/>
      <c r="B36" s="68"/>
      <c r="C36" s="68"/>
      <c r="D36" s="69"/>
      <c r="E36" s="70"/>
      <c r="F36" s="71"/>
    </row>
    <row r="37" spans="1:6" x14ac:dyDescent="0.25">
      <c r="A37" s="67"/>
      <c r="B37" s="68"/>
      <c r="C37" s="68"/>
      <c r="D37" s="69"/>
      <c r="E37" s="70"/>
      <c r="F37" s="71"/>
    </row>
    <row r="38" spans="1:6" ht="15.6" x14ac:dyDescent="0.25">
      <c r="A38" s="72" t="s">
        <v>30</v>
      </c>
      <c r="B38" s="73"/>
      <c r="C38" s="73"/>
      <c r="D38" s="73"/>
      <c r="E38" s="73"/>
      <c r="F38" s="73"/>
    </row>
    <row r="39" spans="1:6" ht="13.8" thickBot="1" x14ac:dyDescent="0.3">
      <c r="B39" s="74"/>
      <c r="C39" s="74"/>
      <c r="D39" s="75"/>
      <c r="E39" s="76"/>
      <c r="F39" s="77"/>
    </row>
    <row r="40" spans="1:6" x14ac:dyDescent="0.25">
      <c r="A40" s="111" t="s">
        <v>31</v>
      </c>
      <c r="B40" s="114" t="s">
        <v>13</v>
      </c>
      <c r="C40" s="117" t="s">
        <v>32</v>
      </c>
      <c r="D40" s="118"/>
      <c r="E40" s="117" t="s">
        <v>33</v>
      </c>
      <c r="F40" s="118"/>
    </row>
    <row r="41" spans="1:6" x14ac:dyDescent="0.25">
      <c r="A41" s="112"/>
      <c r="B41" s="115"/>
      <c r="C41" s="78" t="s">
        <v>34</v>
      </c>
      <c r="D41" s="79" t="s">
        <v>35</v>
      </c>
      <c r="E41" s="78" t="s">
        <v>34</v>
      </c>
      <c r="F41" s="79" t="s">
        <v>35</v>
      </c>
    </row>
    <row r="42" spans="1:6" ht="13.8" thickBot="1" x14ac:dyDescent="0.3">
      <c r="A42" s="113"/>
      <c r="B42" s="116"/>
      <c r="C42" s="119" t="s">
        <v>54</v>
      </c>
      <c r="D42" s="119"/>
      <c r="E42" s="119"/>
      <c r="F42" s="120"/>
    </row>
    <row r="43" spans="1:6" ht="13.8" thickBot="1" x14ac:dyDescent="0.3">
      <c r="A43" s="80" t="s">
        <v>41</v>
      </c>
      <c r="B43" s="81">
        <v>1</v>
      </c>
      <c r="C43" s="82">
        <v>4943</v>
      </c>
      <c r="D43" s="83">
        <v>3781000</v>
      </c>
      <c r="E43" s="82">
        <v>5100</v>
      </c>
      <c r="F43" s="84">
        <v>3900858</v>
      </c>
    </row>
    <row r="44" spans="1:6" x14ac:dyDescent="0.25">
      <c r="A44" s="67"/>
      <c r="B44" s="74"/>
      <c r="C44" s="85"/>
      <c r="D44" s="85"/>
      <c r="E44" s="85"/>
      <c r="F44" s="85"/>
    </row>
    <row r="45" spans="1:6" ht="15.6" x14ac:dyDescent="0.25">
      <c r="A45" s="72" t="s">
        <v>37</v>
      </c>
      <c r="B45" s="74"/>
      <c r="C45" s="74"/>
      <c r="D45" s="75"/>
      <c r="E45" s="85"/>
      <c r="F45" s="85"/>
    </row>
    <row r="46" spans="1:6" ht="13.8" thickBot="1" x14ac:dyDescent="0.3">
      <c r="A46" s="67"/>
      <c r="B46" s="74"/>
      <c r="C46" s="91"/>
      <c r="D46" s="91"/>
      <c r="E46" s="85"/>
      <c r="F46" s="85"/>
    </row>
    <row r="47" spans="1:6" x14ac:dyDescent="0.25">
      <c r="A47" s="121" t="s">
        <v>31</v>
      </c>
      <c r="B47" s="123" t="s">
        <v>13</v>
      </c>
      <c r="C47" s="124" t="s">
        <v>38</v>
      </c>
      <c r="D47" s="125"/>
      <c r="E47" s="85"/>
      <c r="F47" s="85"/>
    </row>
    <row r="48" spans="1:6" ht="13.8" thickBot="1" x14ac:dyDescent="0.3">
      <c r="A48" s="122"/>
      <c r="B48" s="116"/>
      <c r="C48" s="92" t="s">
        <v>39</v>
      </c>
      <c r="D48" s="93">
        <f>F19</f>
        <v>44104</v>
      </c>
      <c r="E48" s="85"/>
      <c r="F48" s="85"/>
    </row>
    <row r="49" spans="1:6" x14ac:dyDescent="0.25">
      <c r="A49" s="94" t="s">
        <v>41</v>
      </c>
      <c r="B49" s="46">
        <v>1</v>
      </c>
      <c r="C49" s="109">
        <v>784725248</v>
      </c>
      <c r="D49" s="110"/>
      <c r="E49" s="76"/>
      <c r="F49" s="77"/>
    </row>
    <row r="50" spans="1:6" x14ac:dyDescent="0.25">
      <c r="A50" s="67"/>
      <c r="B50" s="74"/>
      <c r="C50" s="74"/>
      <c r="D50" s="86"/>
      <c r="E50" s="76"/>
      <c r="F50" s="77"/>
    </row>
    <row r="51" spans="1:6" x14ac:dyDescent="0.25">
      <c r="A51" s="67"/>
      <c r="B51" s="74"/>
      <c r="C51" s="74"/>
      <c r="D51" s="75"/>
      <c r="E51" s="76"/>
      <c r="F51" s="77"/>
    </row>
    <row r="52" spans="1:6" ht="52.8" x14ac:dyDescent="0.3">
      <c r="A52" s="87" t="s">
        <v>36</v>
      </c>
      <c r="B52" s="88"/>
      <c r="C52" s="88"/>
      <c r="D52" s="89"/>
      <c r="E52" s="89"/>
      <c r="F52" s="90"/>
    </row>
  </sheetData>
  <mergeCells count="9">
    <mergeCell ref="C49:D49"/>
    <mergeCell ref="A40:A42"/>
    <mergeCell ref="B40:B42"/>
    <mergeCell ref="C40:D40"/>
    <mergeCell ref="E40:F40"/>
    <mergeCell ref="C42:F42"/>
    <mergeCell ref="A47:A48"/>
    <mergeCell ref="B47:B48"/>
    <mergeCell ref="C47:D47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leden 2020</vt:lpstr>
      <vt:lpstr>únor 2020</vt:lpstr>
      <vt:lpstr>březen 2020</vt:lpstr>
      <vt:lpstr>duben 2020</vt:lpstr>
      <vt:lpstr>květen 2020</vt:lpstr>
      <vt:lpstr>červen 2020</vt:lpstr>
      <vt:lpstr>červenec 2020</vt:lpstr>
      <vt:lpstr>srpen 2020</vt:lpstr>
      <vt:lpstr>září 2020</vt:lpstr>
      <vt:lpstr>říjen 2020</vt:lpstr>
      <vt:lpstr>listopad 2020</vt:lpstr>
      <vt:lpstr>prosinec 2020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2018-02-08T09:18:54Z</dcterms:created>
  <dcterms:modified xsi:type="dcterms:W3CDTF">2021-01-08T19:51:04Z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a6524ed-fb1a-49fd-bafe-15c5e5ffd047_Enabled">
    <vt:lpwstr>true</vt:lpwstr>
  </property>
  <property fmtid="{D5CDD505-2E9C-101B-9397-08002B2CF9AE}" pid="3" name="MSIP_Label_2a6524ed-fb1a-49fd-bafe-15c5e5ffd047_SetDate">
    <vt:lpwstr>2020-11-24T10:31:52Z</vt:lpwstr>
  </property>
  <property fmtid="{D5CDD505-2E9C-101B-9397-08002B2CF9AE}" pid="4" name="MSIP_Label_2a6524ed-fb1a-49fd-bafe-15c5e5ffd047_Method">
    <vt:lpwstr>Standard</vt:lpwstr>
  </property>
  <property fmtid="{D5CDD505-2E9C-101B-9397-08002B2CF9AE}" pid="5" name="MSIP_Label_2a6524ed-fb1a-49fd-bafe-15c5e5ffd047_Name">
    <vt:lpwstr>Internal</vt:lpwstr>
  </property>
  <property fmtid="{D5CDD505-2E9C-101B-9397-08002B2CF9AE}" pid="6" name="MSIP_Label_2a6524ed-fb1a-49fd-bafe-15c5e5ffd047_SiteId">
    <vt:lpwstr>9b511fda-f0b1-43a5-b06e-1e720f64520a</vt:lpwstr>
  </property>
  <property fmtid="{D5CDD505-2E9C-101B-9397-08002B2CF9AE}" pid="7" name="MSIP_Label_2a6524ed-fb1a-49fd-bafe-15c5e5ffd047_ActionId">
    <vt:lpwstr>7adfb910-630d-40f5-bc8d-49ce01c9a2d2</vt:lpwstr>
  </property>
  <property fmtid="{D5CDD505-2E9C-101B-9397-08002B2CF9AE}" pid="8" name="MSIP_Label_2a6524ed-fb1a-49fd-bafe-15c5e5ffd047_ContentBits">
    <vt:lpwstr>0</vt:lpwstr>
  </property>
</Properties>
</file>